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3020" windowHeight="9456"/>
  </bookViews>
  <sheets>
    <sheet name="1-й лист" sheetId="5" r:id="rId1"/>
    <sheet name="1 кв" sheetId="7" r:id="rId2"/>
    <sheet name="2 кв" sheetId="10" r:id="rId3"/>
    <sheet name="3 кв" sheetId="11" r:id="rId4"/>
    <sheet name="4 кв" sheetId="12" r:id="rId5"/>
  </sheets>
  <definedNames>
    <definedName name="_xlnm._FilterDatabase" localSheetId="0" hidden="1">'1-й лист'!$A$16:$M$84</definedName>
    <definedName name="_xlnm.Print_Area" localSheetId="1">'1 кв'!$A$1:$J$78</definedName>
  </definedNames>
  <calcPr calcId="162913"/>
</workbook>
</file>

<file path=xl/calcChain.xml><?xml version="1.0" encoding="utf-8"?>
<calcChain xmlns="http://schemas.openxmlformats.org/spreadsheetml/2006/main">
  <c r="A8" i="12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H38" i="5"/>
  <c r="I38"/>
  <c r="J38"/>
  <c r="K38"/>
  <c r="H39"/>
  <c r="I39"/>
  <c r="J39"/>
  <c r="K39"/>
  <c r="H40"/>
  <c r="I40"/>
  <c r="J40"/>
  <c r="K40"/>
  <c r="H41"/>
  <c r="I41"/>
  <c r="J41"/>
  <c r="K41"/>
  <c r="H42"/>
  <c r="I42"/>
  <c r="J42"/>
  <c r="K42"/>
  <c r="H43"/>
  <c r="I43"/>
  <c r="J43"/>
  <c r="K43"/>
  <c r="H45"/>
  <c r="I45"/>
  <c r="J45"/>
  <c r="K45"/>
  <c r="H46"/>
  <c r="I46"/>
  <c r="J46"/>
  <c r="K46"/>
  <c r="H48"/>
  <c r="I48"/>
  <c r="J48"/>
  <c r="K48"/>
  <c r="H50"/>
  <c r="I50"/>
  <c r="J50"/>
  <c r="K50"/>
  <c r="I32" i="11" l="1"/>
  <c r="E32"/>
  <c r="C32"/>
  <c r="I31"/>
  <c r="G31"/>
  <c r="C31"/>
  <c r="I30"/>
  <c r="E30"/>
  <c r="C30"/>
  <c r="I29"/>
  <c r="G29"/>
  <c r="E29"/>
  <c r="C29"/>
  <c r="I28"/>
  <c r="E28"/>
  <c r="C28"/>
  <c r="I27"/>
  <c r="C2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I27" i="7"/>
  <c r="I28"/>
  <c r="I29"/>
  <c r="I30"/>
  <c r="I31"/>
  <c r="I32"/>
  <c r="G27"/>
  <c r="G28"/>
  <c r="G29"/>
  <c r="G30"/>
  <c r="G31"/>
  <c r="G32"/>
  <c r="E27"/>
  <c r="E28"/>
  <c r="E29"/>
  <c r="E30"/>
  <c r="E31"/>
  <c r="E32"/>
  <c r="C27"/>
  <c r="C28"/>
  <c r="C29"/>
  <c r="C30"/>
  <c r="C31"/>
  <c r="C32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H18" i="5" l="1"/>
  <c r="C7" i="7" s="1"/>
  <c r="I18" i="5"/>
  <c r="J18"/>
  <c r="G7" i="7" s="1"/>
  <c r="K18" i="5"/>
  <c r="H19"/>
  <c r="C8" i="7" s="1"/>
  <c r="I19" i="5"/>
  <c r="E8" i="7" s="1"/>
  <c r="J19" i="5"/>
  <c r="K19"/>
  <c r="H20"/>
  <c r="I20"/>
  <c r="J20"/>
  <c r="K20"/>
  <c r="H21"/>
  <c r="I21"/>
  <c r="E10" i="7" s="1"/>
  <c r="J21" i="5"/>
  <c r="G10" i="7" s="1"/>
  <c r="K21" i="5"/>
  <c r="I10" i="7" s="1"/>
  <c r="H22" i="5"/>
  <c r="I22"/>
  <c r="J22"/>
  <c r="K22"/>
  <c r="H23"/>
  <c r="I23"/>
  <c r="E12" i="7" s="1"/>
  <c r="J23" i="5"/>
  <c r="G12" i="7" s="1"/>
  <c r="K23" i="5"/>
  <c r="I12" i="7" s="1"/>
  <c r="H24" i="5"/>
  <c r="I24"/>
  <c r="E13" i="7" s="1"/>
  <c r="J24" i="5"/>
  <c r="G13" i="7" s="1"/>
  <c r="K24" i="5"/>
  <c r="I13" i="7" s="1"/>
  <c r="H25" i="5"/>
  <c r="I25"/>
  <c r="E14" i="7" s="1"/>
  <c r="J25" i="5"/>
  <c r="G14" i="7" s="1"/>
  <c r="K25" i="5"/>
  <c r="H26"/>
  <c r="I26"/>
  <c r="J26"/>
  <c r="G15" i="7" s="1"/>
  <c r="K26" i="5"/>
  <c r="H27"/>
  <c r="I27"/>
  <c r="E16" i="7" s="1"/>
  <c r="J27" i="5"/>
  <c r="G16" i="7" s="1"/>
  <c r="K27" i="5"/>
  <c r="I16" i="7" s="1"/>
  <c r="H28" i="5"/>
  <c r="I28"/>
  <c r="J28"/>
  <c r="G17" i="7" s="1"/>
  <c r="K28" i="5"/>
  <c r="I17" i="7" s="1"/>
  <c r="H29" i="5"/>
  <c r="I29"/>
  <c r="E18" i="7" s="1"/>
  <c r="J29" i="5"/>
  <c r="K29"/>
  <c r="H30"/>
  <c r="I30"/>
  <c r="E19" i="7" s="1"/>
  <c r="J30" i="5"/>
  <c r="G19" i="7" s="1"/>
  <c r="K30" i="5"/>
  <c r="I19" i="7" s="1"/>
  <c r="H31" i="5"/>
  <c r="I31"/>
  <c r="J31"/>
  <c r="G20" i="7" s="1"/>
  <c r="K31" i="5"/>
  <c r="H32"/>
  <c r="I32"/>
  <c r="J32"/>
  <c r="G21" i="7" s="1"/>
  <c r="K32" i="5"/>
  <c r="H33"/>
  <c r="I33"/>
  <c r="J33"/>
  <c r="G22" i="7" s="1"/>
  <c r="K33" i="5"/>
  <c r="I22" i="7" s="1"/>
  <c r="H34" i="5"/>
  <c r="I34"/>
  <c r="E23" i="7" s="1"/>
  <c r="J34" i="5"/>
  <c r="G23" i="7" s="1"/>
  <c r="K34" i="5"/>
  <c r="H35"/>
  <c r="I35"/>
  <c r="E24" i="7" s="1"/>
  <c r="J35" i="5"/>
  <c r="G24" i="7" s="1"/>
  <c r="K35" i="5"/>
  <c r="I24" i="7" s="1"/>
  <c r="H36" i="5"/>
  <c r="I36"/>
  <c r="E25" i="7" s="1"/>
  <c r="J36" i="5"/>
  <c r="G25" i="7" s="1"/>
  <c r="K36" i="5"/>
  <c r="I25" i="7" s="1"/>
  <c r="H37" i="5"/>
  <c r="I37"/>
  <c r="E26" i="7" s="1"/>
  <c r="J37" i="5"/>
  <c r="K37"/>
  <c r="I26" i="7" s="1"/>
  <c r="H44" i="5"/>
  <c r="I44"/>
  <c r="E33" i="7" s="1"/>
  <c r="J44" i="5"/>
  <c r="K44"/>
  <c r="H47"/>
  <c r="I47"/>
  <c r="E36" i="7" s="1"/>
  <c r="J47" i="5"/>
  <c r="K47"/>
  <c r="I36" i="7" s="1"/>
  <c r="E37"/>
  <c r="G37"/>
  <c r="I37"/>
  <c r="H49" i="5"/>
  <c r="I49"/>
  <c r="E38" i="7" s="1"/>
  <c r="J49" i="5"/>
  <c r="K49"/>
  <c r="I38" i="7" s="1"/>
  <c r="H51" i="5"/>
  <c r="I51"/>
  <c r="J51"/>
  <c r="G40" i="7" s="1"/>
  <c r="K51" i="5"/>
  <c r="H52"/>
  <c r="I52"/>
  <c r="E41" i="10" s="1"/>
  <c r="J52" i="5"/>
  <c r="K52"/>
  <c r="H53"/>
  <c r="I53"/>
  <c r="E42" i="10" s="1"/>
  <c r="J53" i="5"/>
  <c r="K53"/>
  <c r="H54"/>
  <c r="I54"/>
  <c r="E43" i="10" s="1"/>
  <c r="J54" i="5"/>
  <c r="K54"/>
  <c r="H55"/>
  <c r="I55"/>
  <c r="E44" i="10" s="1"/>
  <c r="J55" i="5"/>
  <c r="G44" i="10" s="1"/>
  <c r="K55" i="5"/>
  <c r="H56"/>
  <c r="I56"/>
  <c r="E45" i="10" s="1"/>
  <c r="J56" i="5"/>
  <c r="K56"/>
  <c r="I45" i="10" s="1"/>
  <c r="H57" i="5"/>
  <c r="I57"/>
  <c r="J57"/>
  <c r="K57"/>
  <c r="I46" i="10" s="1"/>
  <c r="H58" i="5"/>
  <c r="I58"/>
  <c r="E47" i="10" s="1"/>
  <c r="J58" i="5"/>
  <c r="K58"/>
  <c r="H59"/>
  <c r="I59"/>
  <c r="E48" i="10" s="1"/>
  <c r="J59" i="5"/>
  <c r="G48" i="10" s="1"/>
  <c r="K59" i="5"/>
  <c r="H60"/>
  <c r="I60"/>
  <c r="J60"/>
  <c r="K60"/>
  <c r="H61"/>
  <c r="I61"/>
  <c r="E50" i="10" s="1"/>
  <c r="J61" i="5"/>
  <c r="G50" i="10" s="1"/>
  <c r="K61" i="5"/>
  <c r="I50" i="10" s="1"/>
  <c r="H62" i="5"/>
  <c r="I62"/>
  <c r="E51" i="10" s="1"/>
  <c r="J62" i="5"/>
  <c r="G51" i="10" s="1"/>
  <c r="K62" i="5"/>
  <c r="H63"/>
  <c r="I63"/>
  <c r="J63"/>
  <c r="G52" i="10" s="1"/>
  <c r="K63" i="5"/>
  <c r="H64"/>
  <c r="I64"/>
  <c r="E53" i="10" s="1"/>
  <c r="J64" i="5"/>
  <c r="K64"/>
  <c r="H65"/>
  <c r="I65"/>
  <c r="E54" i="10" s="1"/>
  <c r="J65" i="5"/>
  <c r="K65"/>
  <c r="H66"/>
  <c r="I66"/>
  <c r="E55" i="10" s="1"/>
  <c r="J66" i="5"/>
  <c r="K66"/>
  <c r="H67"/>
  <c r="I67"/>
  <c r="J67"/>
  <c r="G56" i="10" s="1"/>
  <c r="K67" i="5"/>
  <c r="H68"/>
  <c r="I68"/>
  <c r="J68"/>
  <c r="K68"/>
  <c r="H69"/>
  <c r="I69"/>
  <c r="E58" i="10" s="1"/>
  <c r="J69" i="5"/>
  <c r="G58" i="10" s="1"/>
  <c r="K69" i="5"/>
  <c r="H70"/>
  <c r="I70"/>
  <c r="E59" i="10" s="1"/>
  <c r="J70" i="5"/>
  <c r="K70"/>
  <c r="H71"/>
  <c r="I71"/>
  <c r="E60" i="10" s="1"/>
  <c r="J71" i="5"/>
  <c r="K71"/>
  <c r="H72"/>
  <c r="I72"/>
  <c r="J72"/>
  <c r="G61" i="10" s="1"/>
  <c r="K72" i="5"/>
  <c r="H73"/>
  <c r="I73"/>
  <c r="E62" i="12" s="1"/>
  <c r="J73" i="5"/>
  <c r="G62" i="12" s="1"/>
  <c r="K73" i="5"/>
  <c r="I62" i="12" s="1"/>
  <c r="H74" i="5"/>
  <c r="I74"/>
  <c r="E63" i="10" s="1"/>
  <c r="J74" i="5"/>
  <c r="G63" i="12" s="1"/>
  <c r="K74" i="5"/>
  <c r="I63" i="12" s="1"/>
  <c r="H75" i="5"/>
  <c r="I75"/>
  <c r="E64" i="10" s="1"/>
  <c r="J75" i="5"/>
  <c r="G64" i="12" s="1"/>
  <c r="K75" i="5"/>
  <c r="I64" i="12" s="1"/>
  <c r="H76" i="5"/>
  <c r="I76"/>
  <c r="E65" i="10" s="1"/>
  <c r="J76" i="5"/>
  <c r="G65" i="12" s="1"/>
  <c r="K76" i="5"/>
  <c r="I65" i="12" s="1"/>
  <c r="H77" i="5"/>
  <c r="I77"/>
  <c r="E66" i="10" s="1"/>
  <c r="J77" i="5"/>
  <c r="G66" i="12" s="1"/>
  <c r="K77" i="5"/>
  <c r="I66" i="12" s="1"/>
  <c r="H78" i="5"/>
  <c r="I78"/>
  <c r="E67" i="10" s="1"/>
  <c r="J78" i="5"/>
  <c r="G67" i="12" s="1"/>
  <c r="K78" i="5"/>
  <c r="I67" i="12" s="1"/>
  <c r="H79" i="5"/>
  <c r="I79"/>
  <c r="E68" i="12" s="1"/>
  <c r="J79" i="5"/>
  <c r="G68" i="12" s="1"/>
  <c r="K79" i="5"/>
  <c r="I68" i="12" s="1"/>
  <c r="H80" i="5"/>
  <c r="I80"/>
  <c r="E69" i="10" s="1"/>
  <c r="J80" i="5"/>
  <c r="G69" i="12" s="1"/>
  <c r="K80" i="5"/>
  <c r="I69" i="12" s="1"/>
  <c r="H81" i="5"/>
  <c r="I81"/>
  <c r="E70" i="10" s="1"/>
  <c r="J81" i="5"/>
  <c r="G70" i="12" s="1"/>
  <c r="K81" i="5"/>
  <c r="I70" i="12" s="1"/>
  <c r="H82" i="5"/>
  <c r="I82"/>
  <c r="E71" i="12" s="1"/>
  <c r="J82" i="5"/>
  <c r="G71" i="10" s="1"/>
  <c r="K82" i="5"/>
  <c r="I71" i="12" s="1"/>
  <c r="H83" i="5"/>
  <c r="I83"/>
  <c r="E72" i="10" s="1"/>
  <c r="J83" i="5"/>
  <c r="G72" i="10" s="1"/>
  <c r="K83" i="5"/>
  <c r="I72" i="12" s="1"/>
  <c r="K17" i="5"/>
  <c r="J17"/>
  <c r="I17"/>
  <c r="E6" i="7" s="1"/>
  <c r="H17" i="5"/>
  <c r="I70" i="10" l="1"/>
  <c r="I61"/>
  <c r="I61" i="12"/>
  <c r="I43"/>
  <c r="I43" i="10"/>
  <c r="I63"/>
  <c r="I54"/>
  <c r="I54" i="12"/>
  <c r="I42"/>
  <c r="I42" i="10"/>
  <c r="I33" i="7"/>
  <c r="I33" i="11"/>
  <c r="I15"/>
  <c r="I15" i="7"/>
  <c r="G69" i="10"/>
  <c r="G66"/>
  <c r="G63"/>
  <c r="G60" i="12"/>
  <c r="G60" i="10"/>
  <c r="G57" i="12"/>
  <c r="G57" i="10"/>
  <c r="G54" i="12"/>
  <c r="G54" i="10"/>
  <c r="G45"/>
  <c r="G45" i="12"/>
  <c r="G42"/>
  <c r="G42" i="10"/>
  <c r="G39" i="11"/>
  <c r="G39" i="7"/>
  <c r="G36" i="11"/>
  <c r="G36" i="7"/>
  <c r="G33"/>
  <c r="G33" i="11"/>
  <c r="G18" i="7"/>
  <c r="G18" i="11"/>
  <c r="G9"/>
  <c r="G9" i="7"/>
  <c r="I58" i="12"/>
  <c r="I58" i="10"/>
  <c r="I40" i="11"/>
  <c r="I40" i="7"/>
  <c r="I57" i="12"/>
  <c r="I57" i="10"/>
  <c r="I18" i="7"/>
  <c r="I18" i="11"/>
  <c r="E57" i="10"/>
  <c r="E57" i="12"/>
  <c r="E39" i="11"/>
  <c r="E39" i="7"/>
  <c r="E21" i="11"/>
  <c r="E21" i="7"/>
  <c r="E15" i="11"/>
  <c r="E15" i="7"/>
  <c r="E9"/>
  <c r="E9" i="11"/>
  <c r="I66" i="10"/>
  <c r="I51"/>
  <c r="I51" i="12"/>
  <c r="I9" i="11"/>
  <c r="I9" i="7"/>
  <c r="C72" i="12"/>
  <c r="C72" i="11"/>
  <c r="C72" i="10"/>
  <c r="C69"/>
  <c r="C69" i="11"/>
  <c r="C69" i="12"/>
  <c r="C66"/>
  <c r="C66" i="11"/>
  <c r="C66" i="10"/>
  <c r="C63" i="11"/>
  <c r="C63" i="12"/>
  <c r="C63" i="10"/>
  <c r="C60" i="12"/>
  <c r="C60" i="11"/>
  <c r="C60" i="10"/>
  <c r="C57" i="11"/>
  <c r="C57" i="10"/>
  <c r="C57" i="12"/>
  <c r="C54"/>
  <c r="C54" i="11"/>
  <c r="C54" i="10"/>
  <c r="C51" i="12"/>
  <c r="C51" i="10"/>
  <c r="C51" i="11"/>
  <c r="C48" i="12"/>
  <c r="C48" i="11"/>
  <c r="C48" i="10"/>
  <c r="C45" i="11"/>
  <c r="C45" i="12"/>
  <c r="C45" i="10"/>
  <c r="C42" i="12"/>
  <c r="C42" i="11"/>
  <c r="C42" i="10"/>
  <c r="C39" i="11"/>
  <c r="C39" i="7"/>
  <c r="C36" i="11"/>
  <c r="C36" i="7"/>
  <c r="C33"/>
  <c r="C33" i="11"/>
  <c r="C24"/>
  <c r="C24" i="7"/>
  <c r="C21"/>
  <c r="C21" i="11"/>
  <c r="C18"/>
  <c r="C18" i="7"/>
  <c r="C15" i="11"/>
  <c r="C15" i="7"/>
  <c r="C12" i="11"/>
  <c r="C12" i="7"/>
  <c r="C9"/>
  <c r="C9" i="11"/>
  <c r="I72" i="10"/>
  <c r="I39" i="11"/>
  <c r="I39" i="7"/>
  <c r="C6"/>
  <c r="C6" i="11"/>
  <c r="I71" i="10"/>
  <c r="I68"/>
  <c r="I65"/>
  <c r="I62"/>
  <c r="I59"/>
  <c r="I59" i="12"/>
  <c r="I56" i="10"/>
  <c r="I56" i="12"/>
  <c r="I53" i="10"/>
  <c r="I53" i="12"/>
  <c r="I47"/>
  <c r="I47" i="10"/>
  <c r="I44" i="12"/>
  <c r="I44" i="10"/>
  <c r="I41"/>
  <c r="I41" i="12"/>
  <c r="I35" i="11"/>
  <c r="I35" i="7"/>
  <c r="I23"/>
  <c r="I23" i="11"/>
  <c r="I20"/>
  <c r="I20" i="7"/>
  <c r="I14" i="11"/>
  <c r="I14" i="7"/>
  <c r="I11"/>
  <c r="I11" i="11"/>
  <c r="I8" i="7"/>
  <c r="I8" i="11"/>
  <c r="I55" i="10"/>
  <c r="I55" i="12"/>
  <c r="I34" i="11"/>
  <c r="I34" i="7"/>
  <c r="I69" i="10"/>
  <c r="I60"/>
  <c r="I60" i="12"/>
  <c r="I48" i="10"/>
  <c r="I48" i="12"/>
  <c r="I21" i="11"/>
  <c r="I21" i="7"/>
  <c r="G68" i="10"/>
  <c r="G65"/>
  <c r="G62"/>
  <c r="G59"/>
  <c r="G59" i="12"/>
  <c r="G53"/>
  <c r="G53" i="10"/>
  <c r="G47"/>
  <c r="G47" i="12"/>
  <c r="G41"/>
  <c r="G41" i="10"/>
  <c r="G38" i="11"/>
  <c r="G38" i="7"/>
  <c r="G35" i="11"/>
  <c r="G35" i="7"/>
  <c r="G26"/>
  <c r="G26" i="11"/>
  <c r="G11" i="7"/>
  <c r="G11" i="11"/>
  <c r="G8" i="7"/>
  <c r="G8" i="11"/>
  <c r="E71" i="10"/>
  <c r="E35" i="11"/>
  <c r="E35" i="7"/>
  <c r="E20"/>
  <c r="E20" i="11"/>
  <c r="E17" i="7"/>
  <c r="E17" i="11"/>
  <c r="E11" i="7"/>
  <c r="E11" i="11"/>
  <c r="I6" i="7"/>
  <c r="I6" i="11"/>
  <c r="C71" i="10"/>
  <c r="C71" i="11"/>
  <c r="C71" i="12"/>
  <c r="C68" i="11"/>
  <c r="C68" i="12"/>
  <c r="C68" i="10"/>
  <c r="C65" i="12"/>
  <c r="C65" i="10"/>
  <c r="C65" i="11"/>
  <c r="C62"/>
  <c r="C62" i="12"/>
  <c r="C62" i="10"/>
  <c r="C59" i="12"/>
  <c r="C59" i="10"/>
  <c r="C59" i="11"/>
  <c r="C56"/>
  <c r="C56" i="10"/>
  <c r="C56" i="12"/>
  <c r="C53"/>
  <c r="C53" i="10"/>
  <c r="C53" i="11"/>
  <c r="C50" i="12"/>
  <c r="C50" i="11"/>
  <c r="C50" i="10"/>
  <c r="C47"/>
  <c r="C47" i="11"/>
  <c r="C47" i="12"/>
  <c r="C44" i="11"/>
  <c r="C44" i="12"/>
  <c r="C44" i="10"/>
  <c r="C41"/>
  <c r="C41" i="12"/>
  <c r="C38" i="7"/>
  <c r="C38" i="11"/>
  <c r="C35" i="7"/>
  <c r="C35" i="11"/>
  <c r="C26"/>
  <c r="C26" i="7"/>
  <c r="C23"/>
  <c r="C23" i="11"/>
  <c r="C20" i="7"/>
  <c r="C20" i="11"/>
  <c r="C17"/>
  <c r="C17" i="7"/>
  <c r="C14" i="11"/>
  <c r="C14" i="7"/>
  <c r="C11" i="11"/>
  <c r="C11" i="7"/>
  <c r="G6" i="11"/>
  <c r="G6" i="7"/>
  <c r="E68" i="10"/>
  <c r="E62"/>
  <c r="I67"/>
  <c r="I49"/>
  <c r="I49" i="12"/>
  <c r="G67" i="10"/>
  <c r="G55" i="12"/>
  <c r="G55" i="10"/>
  <c r="G49"/>
  <c r="G49" i="12"/>
  <c r="G46" i="10"/>
  <c r="G46" i="12"/>
  <c r="G43"/>
  <c r="G43" i="10"/>
  <c r="G34" i="11"/>
  <c r="G34" i="7"/>
  <c r="I52" i="10"/>
  <c r="I52" i="12"/>
  <c r="E61"/>
  <c r="E61" i="10"/>
  <c r="E52"/>
  <c r="E52" i="12"/>
  <c r="E49" i="10"/>
  <c r="E49" i="12"/>
  <c r="E40" i="11"/>
  <c r="E40" i="7"/>
  <c r="E34"/>
  <c r="E34" i="11"/>
  <c r="E22" i="7"/>
  <c r="E22" i="11"/>
  <c r="E7" i="7"/>
  <c r="E7" i="11"/>
  <c r="E56" i="10"/>
  <c r="E56" i="12"/>
  <c r="I64" i="10"/>
  <c r="I7" i="7"/>
  <c r="I7" i="11"/>
  <c r="G70" i="10"/>
  <c r="G64"/>
  <c r="E46" i="12"/>
  <c r="E46" i="10"/>
  <c r="C70"/>
  <c r="C70" i="11"/>
  <c r="C70" i="12"/>
  <c r="C67" i="11"/>
  <c r="C67" i="12"/>
  <c r="C67" i="10"/>
  <c r="C64" i="12"/>
  <c r="C64" i="10"/>
  <c r="C64" i="11"/>
  <c r="C61"/>
  <c r="C61" i="12"/>
  <c r="C61" i="10"/>
  <c r="C58"/>
  <c r="C58" i="11"/>
  <c r="C58" i="12"/>
  <c r="C55" i="11"/>
  <c r="C55" i="12"/>
  <c r="C55" i="10"/>
  <c r="C52" i="12"/>
  <c r="C52" i="10"/>
  <c r="C52" i="11"/>
  <c r="C49" i="10"/>
  <c r="C49" i="12"/>
  <c r="C46" i="10"/>
  <c r="C46" i="11"/>
  <c r="C46" i="12"/>
  <c r="C43" i="11"/>
  <c r="C43" i="12"/>
  <c r="C43" i="10"/>
  <c r="C40" i="11"/>
  <c r="C40" i="7"/>
  <c r="C37"/>
  <c r="C37" i="11"/>
  <c r="C34" i="7"/>
  <c r="C34" i="11"/>
  <c r="C25" i="7"/>
  <c r="C25" i="11"/>
  <c r="C22"/>
  <c r="C22" i="7"/>
  <c r="C19"/>
  <c r="C19" i="11"/>
  <c r="C16"/>
  <c r="C16" i="7"/>
  <c r="C13"/>
  <c r="C13" i="11"/>
  <c r="C10"/>
  <c r="C10" i="7"/>
  <c r="A18" i="5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l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</calcChain>
</file>

<file path=xl/sharedStrings.xml><?xml version="1.0" encoding="utf-8"?>
<sst xmlns="http://schemas.openxmlformats.org/spreadsheetml/2006/main" count="945" uniqueCount="165">
  <si>
    <t>№</t>
  </si>
  <si>
    <t>Наименование медицинской организации</t>
  </si>
  <si>
    <t>"СОГЛАСОВАНО"</t>
  </si>
  <si>
    <t xml:space="preserve">Территориального фонда ОМС </t>
  </si>
  <si>
    <t>Смоленской области</t>
  </si>
  <si>
    <t>____________________</t>
  </si>
  <si>
    <t>всего плановых ЭКМП</t>
  </si>
  <si>
    <t>ОГАУЗ СОВФД</t>
  </si>
  <si>
    <t>ОГБУЗ СОКБ</t>
  </si>
  <si>
    <t>ОГАУЗ "СОКСП"</t>
  </si>
  <si>
    <t>исполнитель/ФИО/подпись</t>
  </si>
  <si>
    <t>руководитель/ФИО/подпись</t>
  </si>
  <si>
    <t>дата</t>
  </si>
  <si>
    <t>МП</t>
  </si>
  <si>
    <t>СМП</t>
  </si>
  <si>
    <t>АП</t>
  </si>
  <si>
    <t>ДС</t>
  </si>
  <si>
    <t>КС</t>
  </si>
  <si>
    <t>1квартал</t>
  </si>
  <si>
    <t>даты проведения ЭКМП  с…по…</t>
  </si>
  <si>
    <t>2   квартал</t>
  </si>
  <si>
    <t>3   квартал</t>
  </si>
  <si>
    <t>4    квартал</t>
  </si>
  <si>
    <t>№ и дата договора с медиципнской организацией</t>
  </si>
  <si>
    <t xml:space="preserve">ПЛАН ЭКСПЕРТИЗЫ КАЧЕСТВА МЕДИЦИНСКОЙ ПОМОЩИ </t>
  </si>
  <si>
    <t>ПЛАНОВАЯ МЕДИКО-ЭКОНОМИЧЕСКАЯ ЭКСПЕРТИЗА ПРОВОДИТСЯ ЕЖЕМЕСЯЧНО В КАЖДОЙ МЕДИЦИНСКОЙ ОРГАНИЗАЦИИ</t>
  </si>
  <si>
    <t>ОГБУЗ "СМОЛЕНСКАЯ ОБЛАСТНАЯ ДЕТСКАЯ КЛИНИЧЕСКАЯ БОЛЬНИЦА"</t>
  </si>
  <si>
    <t>ОГБУЗ "СМОЛЕНСКИЙ ОБЛАСТНОЙ ОНКОЛОГИЧЕСКИЙ КЛИНИЧЕСКИЙ ДИСПАНСЕР"</t>
  </si>
  <si>
    <t>ФГБУЗ МСЧ № 135 ФМБА РОССИИ</t>
  </si>
  <si>
    <t>ОГБУЗ "ВЕЛИЖСКАЯ ЦРБ"</t>
  </si>
  <si>
    <t>ОГБУЗ "ГАГАРИНСКАЯ ЦРБ"</t>
  </si>
  <si>
    <t>ОГБУЗ "ДЕМИДОВСКАЯ ЦРБ"</t>
  </si>
  <si>
    <t>ОГБУЗ "ДОРОГОБУЖСКАЯ ЦРБ"</t>
  </si>
  <si>
    <t>ОГБУЗ "ЕЛЬНИНСКАЯ ЦРБ"</t>
  </si>
  <si>
    <t>ОГБУЗ "КАРДЫМОВСКАЯ ЦРБ"</t>
  </si>
  <si>
    <t>ОГБУЗ "КРАСНИНСКАЯ ЦРБ"</t>
  </si>
  <si>
    <t>ОГБУЗ "МОНАСТЫРЩИНСКАЯ ЦРБ"</t>
  </si>
  <si>
    <t>ОГБУЗ «ПОЧИНКОВСКАЯ РБ»</t>
  </si>
  <si>
    <t>ОГБУЗ "РОСЛАВЛЬСКАЯ ЦРБ"</t>
  </si>
  <si>
    <t>ОГБУЗ  "РУДНЯНСКАЯ ЦРБ"</t>
  </si>
  <si>
    <t>ОГБУЗ "САФОНОВСКАЯ ЦРБ"</t>
  </si>
  <si>
    <t>ОГБУЗ "СЫЧЕВСКАЯ ЦРБ"</t>
  </si>
  <si>
    <t>ОГБУЗ "ХИСЛАВИЧСКАЯ ЦРБ"</t>
  </si>
  <si>
    <t>ОГБУЗ "ЯРЦЕВСКАЯ ЦРБ"</t>
  </si>
  <si>
    <t>ОГБУЗ "КЛИНИЧЕСКАЯ БОЛЬНИЦА № 1"</t>
  </si>
  <si>
    <t>ОГБУЗ "БОЛЬНИЦА МЕДИЦИНСКОЙ РЕАБИЛИТАЦИИ"</t>
  </si>
  <si>
    <t>ОГБУЗ "ДЕТСКАЯ КЛИНИЧЕСКАЯ БОЛЬНИЦА"</t>
  </si>
  <si>
    <t>ОГБУЗ "СМОЛЕНСКАЯ ЦРБ"</t>
  </si>
  <si>
    <t>ОГБУЗ "КЛИНИЧЕСКАЯ БОЛЬНИЦА СКОРОЙ МЕДИЦИНСКОЙ ПОМОЩИ"</t>
  </si>
  <si>
    <t>ФКУЗ МСЧ-67 ФСИН РОССИИ</t>
  </si>
  <si>
    <t>ФКУЗ "МСЧ МВД РОССИИ ПО СМОЛЕНСКОЙ ОБЛАСТИ"</t>
  </si>
  <si>
    <t>ЧУЗ "КБ "РЖД-МЕДИЦИНА" Г. СМОЛЕНСК"</t>
  </si>
  <si>
    <t>"ОГБУЗ " СМОЛЕНСКИЙ ОБЛАСТНОЙ КЛИНИЧЕСКИЙ ГОСПИТАЛЬ ДЛЯ ВЕТЕРАНОВ ВОЙН"</t>
  </si>
  <si>
    <t>ООО "ЛДЦ МИБС-СМОЛЕНСК"</t>
  </si>
  <si>
    <t>ООО "АНДРОМЕД"</t>
  </si>
  <si>
    <t>ОГБУЗ "СТАНЦИЯ СКОРОЙ МЕДИЦИНСКОЙ ПОМОЩИ"</t>
  </si>
  <si>
    <t>ФГБУ "ФЦТОЭ" МИНЗДРАВА РОССИИ (Г. СМОЛЕНСК)</t>
  </si>
  <si>
    <t>ПАО "ДОРОГОБУЖ"</t>
  </si>
  <si>
    <t>ООО "ЦЕНТР ЭКО"</t>
  </si>
  <si>
    <t>ООО "СТОМАТОЛОГИЧЕСКАЯ ПОЛИКЛИНИКА"</t>
  </si>
  <si>
    <t>ООО "КЛИНИКА ЭКСПЕРТ СМОЛЕНСК"</t>
  </si>
  <si>
    <t>"ФРЕЗЕНИУС НЕФРОКЕА" ООО</t>
  </si>
  <si>
    <t>СМОЛЕНСКИЙ ФИЛИАЛ ООО "БМК"</t>
  </si>
  <si>
    <t>ООО "КЛИНИКА ПОЗВОНОЧНИКА 2К"</t>
  </si>
  <si>
    <t>МЧУ "КЛИНИКА МЕДЕКС СМОЛЕНСК"</t>
  </si>
  <si>
    <t>ООО "М-ЛАЙН"</t>
  </si>
  <si>
    <t>МЧУ "НЕФРОСОВЕТ-ИВАНОВО"</t>
  </si>
  <si>
    <t>ООО "НЕФРОФАРМ"</t>
  </si>
  <si>
    <t>ООО "АЛЬФАМЕД"</t>
  </si>
  <si>
    <t>ООО "ДИАГНОСТИКА СМОЛЕНСК"</t>
  </si>
  <si>
    <t>ООО "МЕДИЦИНА ПЛЮС"</t>
  </si>
  <si>
    <t>ООО "КАРАВАЙ"</t>
  </si>
  <si>
    <t>АНО «РЕАБИЛИТАЦИОННЫЙ ЦЕНТР - САНАТОРИЙ «ДУГИНО»</t>
  </si>
  <si>
    <t>ОГБУЗ "СМОЛЕНСКАЯ ОБЛАСТНАЯ КЛИНИЧЕСКАЯ ПСИХИАТРИЧЕСКАЯ БОЛЬНИЦА"</t>
  </si>
  <si>
    <t>ООО "СЕМЬЯ-СМОЛЕНСК"</t>
  </si>
  <si>
    <t>Калужский филиал ФГАУ "НМИЦ "МНТК "Микрохирургия глаза" им. акад. С.Н. Федорова" Минздрава России</t>
  </si>
  <si>
    <t>ОГБУЗ "ВЯЗЕМСКАЯ ЦРБ"</t>
  </si>
  <si>
    <t>ОГБУЗ "СМОЛЕНСКИЙ КОЖНО-ВЕНЕРОЛОГИЧЕСКИЙ ДИСПАНСЕР"</t>
  </si>
  <si>
    <t>ООО "ГИНЕЯ"</t>
  </si>
  <si>
    <t>Выделенные объемы медицинской помощи на 2025 год (кол-во счетов) по условиям МП</t>
  </si>
  <si>
    <t xml:space="preserve">Плана контроля Смоленским филиалом АО "Страховая компания "СОГАЗ-Мед" медицинских организаций, оказывающих медицинскую помощь в системе ОМС Смоленской области по договорам по обязательному медицинскому страхованию    в 2026 году </t>
  </si>
  <si>
    <t>всего плановых ЭКМП  за 2026 год, в том числе по условиям оказания медицинской помощи</t>
  </si>
  <si>
    <t>ОГБУЗ "СМОЛЕНСКАЯ ГОРОДСКАЯ ПОЛИКЛИНИКА"</t>
  </si>
  <si>
    <t>ООО "Смоленская клиника боли"</t>
  </si>
  <si>
    <t>ООО "НАУЧНО-МЕТОДИЧЕСКИЙ ЦЕНТР КЛИНИЧЕСКОЙ ЛАБОРАТОРНОЙ ДИАГНОСТИКИ СИТИЛАБ"</t>
  </si>
  <si>
    <t>ООО "ЦТА И СМ НА МИНСКОЙ"</t>
  </si>
  <si>
    <t>ООО "СКБ-ИННОВАЦИИ"</t>
  </si>
  <si>
    <t>ООО "М-ЛАЙН МЕДИЦИНА"</t>
  </si>
  <si>
    <t>15.01.2026-15.02.2026</t>
  </si>
  <si>
    <t>15.02.2026-15.03.2026</t>
  </si>
  <si>
    <t>15.03.2026-15.04.2026</t>
  </si>
  <si>
    <t>15.04.2026-15.05.2026</t>
  </si>
  <si>
    <t>15.05.2026-15.06.2026</t>
  </si>
  <si>
    <t>5.06.2026-15.07.2026</t>
  </si>
  <si>
    <t>15.07.2026-15.08.2026</t>
  </si>
  <si>
    <t>15.08.2026-15.09.2026</t>
  </si>
  <si>
    <t>15.09.2026-15.10.2026</t>
  </si>
  <si>
    <t>15.10.2026-15.11.2026</t>
  </si>
  <si>
    <t>15.11.2026-15.12.2026</t>
  </si>
  <si>
    <t>15.12.2026-15.01.2027</t>
  </si>
  <si>
    <t>№ 1 от 29 декабря 2025 года</t>
  </si>
  <si>
    <t>№ 2 от 29 декабря 2025 года</t>
  </si>
  <si>
    <t>№ 3 от 29 декабря 2025 года</t>
  </si>
  <si>
    <t>№ 4 от 29 декабря 2025 года</t>
  </si>
  <si>
    <t>№ 5 от 29 декабря 2025 года</t>
  </si>
  <si>
    <t>№ 6 от 29 декабря 2025 года</t>
  </si>
  <si>
    <t>№ 7 от 29 декабря 2025 года</t>
  </si>
  <si>
    <t>№ 8 от 29 декабря 2025 года</t>
  </si>
  <si>
    <t>№ 9 от 29 декабря 2025 года</t>
  </si>
  <si>
    <t>№ 10 от 29 декабря 2025 года</t>
  </si>
  <si>
    <t>№ 11 от 29 декабря 2025 года</t>
  </si>
  <si>
    <t>№ 12 от 29 декабря 2025 года</t>
  </si>
  <si>
    <t>№ 13 от 29 декабря 2025 года</t>
  </si>
  <si>
    <t>№ 14 от 29 декабря 2025 года</t>
  </si>
  <si>
    <t>№ 15 от 29 декабря 2025 года</t>
  </si>
  <si>
    <t>№ 16 от 29 декабря 2025 года</t>
  </si>
  <si>
    <t>№ 17 от 29 декабря 2025 года</t>
  </si>
  <si>
    <t>№ 18 от 29 декабря 2025 года</t>
  </si>
  <si>
    <t>№ 19 от 29 декабря 2025 года</t>
  </si>
  <si>
    <t>№ 20 от 29 декабря 2025 года</t>
  </si>
  <si>
    <t>№ 21 от 29 декабря 2025 года</t>
  </si>
  <si>
    <t>№ 22 от 29 декабря 2025 года</t>
  </si>
  <si>
    <t>№ 23 от 29 декабря 2025 года</t>
  </si>
  <si>
    <t>№ 24 от 29 декабря 2025 года</t>
  </si>
  <si>
    <t>№ 25 от 29 декабря 2025 года</t>
  </si>
  <si>
    <t>№ 26 от 29 декабря 2025 года</t>
  </si>
  <si>
    <t>№ 27 от 29 декабря 2025 года</t>
  </si>
  <si>
    <t>№ 28 от 29 декабря 2025 года</t>
  </si>
  <si>
    <t>№ 29 от 29 декабря 2025 года</t>
  </si>
  <si>
    <t>№ 30 от 29 декабря 2025 года</t>
  </si>
  <si>
    <t>№ 31 от 29 декабря 2025 года</t>
  </si>
  <si>
    <t>№ 32 от 29 декабря 2025 года</t>
  </si>
  <si>
    <t>№ 33 от 29 декабря 2025 года</t>
  </si>
  <si>
    <t>№ 34 от 29 декабря 2025 года</t>
  </si>
  <si>
    <t>№ 35 от 29 декабря 2025 года</t>
  </si>
  <si>
    <t>№ 36 от 29 декабря 2025 года</t>
  </si>
  <si>
    <t>№ 37 от 29 декабря 2025 года</t>
  </si>
  <si>
    <t>№ 38 от 29 декабря 2025 года</t>
  </si>
  <si>
    <t>№ 39 от 29 декабря 2025 года</t>
  </si>
  <si>
    <t>№ 40 от 29 декабря 2025 года</t>
  </si>
  <si>
    <t>№ 41 от 29 декабря 2025 года</t>
  </si>
  <si>
    <t>№ 42 от 29 декабря 2025 года</t>
  </si>
  <si>
    <t>№ 43 от 29 декабря 2025 года</t>
  </si>
  <si>
    <t>№ 44 от 29 декабря 2025 года</t>
  </si>
  <si>
    <t>№ 45 от 29 декабря 2025 года</t>
  </si>
  <si>
    <t>№ 46 от 29 декабря 2025 года</t>
  </si>
  <si>
    <t>№ 47 от 29 декабря 2025 года</t>
  </si>
  <si>
    <t>№ 48 от 29 декабря 2025 года</t>
  </si>
  <si>
    <t>№ 49 от 29 декабря 2025 года</t>
  </si>
  <si>
    <t>№ 50 от 29 декабря 2025 года</t>
  </si>
  <si>
    <t>№ 51 от 29 декабря 2025 года</t>
  </si>
  <si>
    <t>№ 52 от 29 декабря 2025 года</t>
  </si>
  <si>
    <t>№ 53 от 29 декабря 2025 года</t>
  </si>
  <si>
    <t>№ 54 от 29 декабря 2025 года</t>
  </si>
  <si>
    <t>№ 55 от 29 декабря 2025 года</t>
  </si>
  <si>
    <t>№ 56 от 29 декабря 2025 года</t>
  </si>
  <si>
    <t>№ 57 от 29 декабря 2025 года</t>
  </si>
  <si>
    <t>№ 58 от 29 декабря 2025 года</t>
  </si>
  <si>
    <t>№ 59 от 29 декабря 2025 года</t>
  </si>
  <si>
    <t>№ 60 от 29 декабря 2025 года</t>
  </si>
  <si>
    <t>№ 61 от 29 декабря 2025 года</t>
  </si>
  <si>
    <t>№ 62 от 29 декабря 2025 года</t>
  </si>
  <si>
    <t>"_03__"_____02_____2026___г.</t>
  </si>
  <si>
    <t>Заместитель директора</t>
  </si>
  <si>
    <t>С.А.Шевчук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</si>
</sst>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2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view="pageBreakPreview" zoomScaleNormal="90" zoomScaleSheetLayoutView="100" workbookViewId="0">
      <selection activeCell="F5" sqref="F5"/>
    </sheetView>
  </sheetViews>
  <sheetFormatPr defaultColWidth="8.6640625" defaultRowHeight="13.8"/>
  <cols>
    <col min="1" max="1" width="4.33203125" style="5" customWidth="1"/>
    <col min="2" max="2" width="26.88671875" style="7" customWidth="1"/>
    <col min="3" max="3" width="22.6640625" style="7" customWidth="1"/>
    <col min="4" max="7" width="14.33203125" style="7" customWidth="1"/>
    <col min="8" max="11" width="14.6640625" style="8" customWidth="1"/>
    <col min="12" max="16384" width="8.6640625" style="5"/>
  </cols>
  <sheetData>
    <row r="1" spans="1:13" ht="15.6">
      <c r="I1" s="1"/>
      <c r="J1" s="5"/>
      <c r="K1" s="7"/>
      <c r="L1" s="8"/>
      <c r="M1" s="8"/>
    </row>
    <row r="2" spans="1:13" s="3" customFormat="1" ht="15.6">
      <c r="C2" s="7"/>
      <c r="D2" s="7"/>
      <c r="E2" s="7"/>
      <c r="F2" s="7"/>
      <c r="G2" s="7"/>
      <c r="H2" s="2"/>
      <c r="I2" s="1"/>
      <c r="J2" s="50" t="s">
        <v>2</v>
      </c>
      <c r="K2" s="51"/>
      <c r="L2" s="2"/>
      <c r="M2" s="2"/>
    </row>
    <row r="3" spans="1:13" s="3" customFormat="1" ht="15.6">
      <c r="C3" s="7"/>
      <c r="D3" s="7"/>
      <c r="E3" s="7"/>
      <c r="F3" s="7"/>
      <c r="G3" s="7"/>
      <c r="H3" s="2"/>
      <c r="I3" s="1"/>
      <c r="J3" s="52" t="s">
        <v>162</v>
      </c>
      <c r="K3" s="51"/>
      <c r="L3" s="2"/>
      <c r="M3" s="2"/>
    </row>
    <row r="4" spans="1:13" s="3" customFormat="1" ht="15.6">
      <c r="C4" s="7"/>
      <c r="D4" s="7"/>
      <c r="E4" s="7"/>
      <c r="F4" s="7"/>
      <c r="G4" s="7"/>
      <c r="H4" s="2"/>
      <c r="I4" s="1"/>
      <c r="J4" s="50" t="s">
        <v>163</v>
      </c>
      <c r="K4" s="51"/>
      <c r="L4" s="2"/>
      <c r="M4" s="2"/>
    </row>
    <row r="5" spans="1:13" s="3" customFormat="1" ht="15.6">
      <c r="C5" s="7"/>
      <c r="D5" s="7"/>
      <c r="E5" s="7"/>
      <c r="F5" s="7"/>
      <c r="G5" s="7"/>
      <c r="H5" s="2"/>
      <c r="I5" s="1"/>
      <c r="J5" s="50" t="s">
        <v>3</v>
      </c>
      <c r="K5" s="51"/>
      <c r="L5" s="2"/>
      <c r="M5" s="2"/>
    </row>
    <row r="6" spans="1:13" s="3" customFormat="1" ht="15.6">
      <c r="C6" s="7"/>
      <c r="D6" s="7"/>
      <c r="E6" s="7"/>
      <c r="F6" s="7"/>
      <c r="G6" s="7"/>
      <c r="H6" s="2"/>
      <c r="I6" s="1"/>
      <c r="J6" s="50" t="s">
        <v>4</v>
      </c>
      <c r="K6" s="51"/>
      <c r="L6" s="2"/>
      <c r="M6" s="2"/>
    </row>
    <row r="7" spans="1:13" s="3" customFormat="1" ht="15.6">
      <c r="C7" s="7"/>
      <c r="D7" s="7"/>
      <c r="E7" s="7"/>
      <c r="F7" s="7"/>
      <c r="G7" s="7"/>
      <c r="H7" s="2"/>
      <c r="I7" s="1"/>
      <c r="J7" s="50" t="s">
        <v>5</v>
      </c>
      <c r="K7" s="51"/>
      <c r="L7" s="2"/>
      <c r="M7" s="2"/>
    </row>
    <row r="8" spans="1:13" s="3" customFormat="1" ht="15.6">
      <c r="C8" s="7"/>
      <c r="D8" s="7"/>
      <c r="E8" s="7"/>
      <c r="F8" s="7"/>
      <c r="G8" s="7"/>
      <c r="H8" s="2"/>
      <c r="I8" s="2"/>
      <c r="J8" s="50" t="s">
        <v>164</v>
      </c>
      <c r="K8" s="51"/>
    </row>
    <row r="9" spans="1:13" s="3" customFormat="1" ht="15.6">
      <c r="A9" s="1"/>
      <c r="B9" s="7"/>
      <c r="C9" s="7"/>
      <c r="D9" s="7"/>
      <c r="E9" s="7"/>
      <c r="F9" s="7"/>
      <c r="G9" s="7"/>
      <c r="H9" s="2"/>
      <c r="I9" s="2"/>
      <c r="J9" s="2"/>
      <c r="K9" s="2"/>
    </row>
    <row r="10" spans="1:13" s="3" customFormat="1" ht="52.95" customHeight="1">
      <c r="A10" s="36" t="s">
        <v>80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3" s="3" customFormat="1" ht="15.6">
      <c r="A11" s="1"/>
      <c r="B11" s="7"/>
      <c r="C11" s="7"/>
      <c r="D11" s="7"/>
      <c r="E11" s="7"/>
      <c r="F11" s="7"/>
      <c r="G11" s="7"/>
      <c r="H11" s="2"/>
      <c r="I11" s="2"/>
      <c r="J11" s="2"/>
      <c r="K11" s="2"/>
    </row>
    <row r="12" spans="1:13" ht="15.6">
      <c r="A12" s="1"/>
      <c r="B12" s="42"/>
      <c r="C12" s="42"/>
      <c r="D12" s="42"/>
      <c r="E12" s="42"/>
      <c r="F12" s="42"/>
      <c r="G12" s="42"/>
      <c r="H12" s="5"/>
      <c r="I12" s="5"/>
      <c r="J12" s="5"/>
      <c r="K12" s="5"/>
    </row>
    <row r="13" spans="1:13" s="4" customFormat="1" ht="26.4" customHeight="1">
      <c r="A13" s="43" t="s">
        <v>24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</row>
    <row r="14" spans="1:13" s="4" customFormat="1" ht="79.5" customHeight="1">
      <c r="A14" s="41" t="s">
        <v>0</v>
      </c>
      <c r="B14" s="38" t="s">
        <v>1</v>
      </c>
      <c r="C14" s="38" t="s">
        <v>23</v>
      </c>
      <c r="D14" s="29" t="s">
        <v>79</v>
      </c>
      <c r="E14" s="30"/>
      <c r="F14" s="30"/>
      <c r="G14" s="31"/>
      <c r="H14" s="35" t="s">
        <v>81</v>
      </c>
      <c r="I14" s="35"/>
      <c r="J14" s="35"/>
      <c r="K14" s="35"/>
    </row>
    <row r="15" spans="1:13" s="10" customFormat="1" ht="44.25" customHeight="1">
      <c r="A15" s="39"/>
      <c r="B15" s="39"/>
      <c r="C15" s="39"/>
      <c r="D15" s="32"/>
      <c r="E15" s="33"/>
      <c r="F15" s="33"/>
      <c r="G15" s="34"/>
      <c r="H15" s="11" t="s">
        <v>14</v>
      </c>
      <c r="I15" s="11" t="s">
        <v>15</v>
      </c>
      <c r="J15" s="11" t="s">
        <v>16</v>
      </c>
      <c r="K15" s="11" t="s">
        <v>17</v>
      </c>
    </row>
    <row r="16" spans="1:13" s="10" customFormat="1" ht="47.25" customHeight="1">
      <c r="A16" s="40"/>
      <c r="B16" s="40"/>
      <c r="C16" s="40"/>
      <c r="D16" s="6" t="s">
        <v>14</v>
      </c>
      <c r="E16" s="6" t="s">
        <v>15</v>
      </c>
      <c r="F16" s="6" t="s">
        <v>16</v>
      </c>
      <c r="G16" s="6" t="s">
        <v>17</v>
      </c>
      <c r="H16" s="11" t="s">
        <v>6</v>
      </c>
      <c r="I16" s="11" t="s">
        <v>6</v>
      </c>
      <c r="J16" s="11" t="s">
        <v>6</v>
      </c>
      <c r="K16" s="11" t="s">
        <v>6</v>
      </c>
    </row>
    <row r="17" spans="1:11" s="10" customFormat="1" ht="30" customHeight="1">
      <c r="A17" s="14">
        <v>1</v>
      </c>
      <c r="B17" s="14" t="s">
        <v>7</v>
      </c>
      <c r="C17" s="23" t="s">
        <v>100</v>
      </c>
      <c r="D17" s="6">
        <v>0</v>
      </c>
      <c r="E17" s="6">
        <v>207</v>
      </c>
      <c r="F17" s="6">
        <v>0</v>
      </c>
      <c r="G17" s="6">
        <v>0</v>
      </c>
      <c r="H17" s="13">
        <f>(ROUNDUP(((D17/100)*0.5),0))</f>
        <v>0</v>
      </c>
      <c r="I17" s="13">
        <f>(ROUNDUP(((E17/100)*0.2),0))</f>
        <v>1</v>
      </c>
      <c r="J17" s="13">
        <f>(ROUNDUP(((F17/100)*1.5),0))</f>
        <v>0</v>
      </c>
      <c r="K17" s="13">
        <f>(ROUNDUP(((G17/100)*3),0))</f>
        <v>0</v>
      </c>
    </row>
    <row r="18" spans="1:11" s="10" customFormat="1" ht="30" customHeight="1">
      <c r="A18" s="14">
        <f>1+A17</f>
        <v>2</v>
      </c>
      <c r="B18" s="14" t="s">
        <v>8</v>
      </c>
      <c r="C18" s="23" t="s">
        <v>101</v>
      </c>
      <c r="D18" s="6">
        <v>40</v>
      </c>
      <c r="E18" s="6">
        <v>35528</v>
      </c>
      <c r="F18" s="6">
        <v>439</v>
      </c>
      <c r="G18" s="6">
        <v>6383</v>
      </c>
      <c r="H18" s="16">
        <f t="shared" ref="H18:H81" si="0">(ROUNDUP(((D18/100)*0.5),0))</f>
        <v>1</v>
      </c>
      <c r="I18" s="16">
        <f t="shared" ref="I18:I81" si="1">(ROUNDUP(((E18/100)*0.2),0))</f>
        <v>72</v>
      </c>
      <c r="J18" s="16">
        <f t="shared" ref="J18:J81" si="2">(ROUNDUP(((F18/100)*1.5),0))</f>
        <v>7</v>
      </c>
      <c r="K18" s="16">
        <f t="shared" ref="K18:K81" si="3">(ROUNDUP(((G18/100)*3),0))</f>
        <v>192</v>
      </c>
    </row>
    <row r="19" spans="1:11" s="10" customFormat="1" ht="30" customHeight="1">
      <c r="A19" s="14">
        <f t="shared" ref="A19:A82" si="4">1+A18</f>
        <v>3</v>
      </c>
      <c r="B19" s="14" t="s">
        <v>26</v>
      </c>
      <c r="C19" s="23" t="s">
        <v>102</v>
      </c>
      <c r="D19" s="6">
        <v>47</v>
      </c>
      <c r="E19" s="6">
        <v>12044</v>
      </c>
      <c r="F19" s="6">
        <v>419</v>
      </c>
      <c r="G19" s="6">
        <v>839</v>
      </c>
      <c r="H19" s="16">
        <f t="shared" si="0"/>
        <v>1</v>
      </c>
      <c r="I19" s="16">
        <f t="shared" si="1"/>
        <v>25</v>
      </c>
      <c r="J19" s="16">
        <f t="shared" si="2"/>
        <v>7</v>
      </c>
      <c r="K19" s="16">
        <f t="shared" si="3"/>
        <v>26</v>
      </c>
    </row>
    <row r="20" spans="1:11" s="10" customFormat="1" ht="30" customHeight="1">
      <c r="A20" s="14">
        <f t="shared" si="4"/>
        <v>4</v>
      </c>
      <c r="B20" s="14" t="s">
        <v>9</v>
      </c>
      <c r="C20" s="23" t="s">
        <v>103</v>
      </c>
      <c r="D20" s="6">
        <v>0</v>
      </c>
      <c r="E20" s="6">
        <v>84811</v>
      </c>
      <c r="F20" s="6">
        <v>0</v>
      </c>
      <c r="G20" s="6">
        <v>0</v>
      </c>
      <c r="H20" s="16">
        <f t="shared" si="0"/>
        <v>0</v>
      </c>
      <c r="I20" s="16">
        <f t="shared" si="1"/>
        <v>170</v>
      </c>
      <c r="J20" s="16">
        <f t="shared" si="2"/>
        <v>0</v>
      </c>
      <c r="K20" s="16">
        <f t="shared" si="3"/>
        <v>0</v>
      </c>
    </row>
    <row r="21" spans="1:11" s="10" customFormat="1" ht="30" customHeight="1">
      <c r="A21" s="14">
        <f t="shared" si="4"/>
        <v>5</v>
      </c>
      <c r="B21" s="14" t="s">
        <v>27</v>
      </c>
      <c r="C21" s="23" t="s">
        <v>104</v>
      </c>
      <c r="D21" s="6">
        <v>0</v>
      </c>
      <c r="E21" s="6">
        <v>20823</v>
      </c>
      <c r="F21" s="6">
        <v>2267</v>
      </c>
      <c r="G21" s="6">
        <v>1220</v>
      </c>
      <c r="H21" s="16">
        <f t="shared" si="0"/>
        <v>0</v>
      </c>
      <c r="I21" s="16">
        <f t="shared" si="1"/>
        <v>42</v>
      </c>
      <c r="J21" s="16">
        <f t="shared" si="2"/>
        <v>35</v>
      </c>
      <c r="K21" s="16">
        <f t="shared" si="3"/>
        <v>37</v>
      </c>
    </row>
    <row r="22" spans="1:11" s="10" customFormat="1" ht="30" customHeight="1">
      <c r="A22" s="14">
        <f t="shared" si="4"/>
        <v>6</v>
      </c>
      <c r="B22" s="14" t="s">
        <v>28</v>
      </c>
      <c r="C22" s="23" t="s">
        <v>105</v>
      </c>
      <c r="D22" s="6">
        <v>1091</v>
      </c>
      <c r="E22" s="6">
        <v>30462</v>
      </c>
      <c r="F22" s="6">
        <v>0</v>
      </c>
      <c r="G22" s="6">
        <v>0</v>
      </c>
      <c r="H22" s="16">
        <f t="shared" si="0"/>
        <v>6</v>
      </c>
      <c r="I22" s="16">
        <f t="shared" si="1"/>
        <v>61</v>
      </c>
      <c r="J22" s="16">
        <f t="shared" si="2"/>
        <v>0</v>
      </c>
      <c r="K22" s="16">
        <f t="shared" si="3"/>
        <v>0</v>
      </c>
    </row>
    <row r="23" spans="1:11" s="10" customFormat="1" ht="30" customHeight="1">
      <c r="A23" s="14">
        <f t="shared" si="4"/>
        <v>7</v>
      </c>
      <c r="B23" s="14" t="s">
        <v>29</v>
      </c>
      <c r="C23" s="23" t="s">
        <v>106</v>
      </c>
      <c r="D23" s="6">
        <v>0</v>
      </c>
      <c r="E23" s="6">
        <v>19611</v>
      </c>
      <c r="F23" s="6">
        <v>445</v>
      </c>
      <c r="G23" s="6">
        <v>275</v>
      </c>
      <c r="H23" s="16">
        <f t="shared" si="0"/>
        <v>0</v>
      </c>
      <c r="I23" s="16">
        <f t="shared" si="1"/>
        <v>40</v>
      </c>
      <c r="J23" s="16">
        <f t="shared" si="2"/>
        <v>7</v>
      </c>
      <c r="K23" s="16">
        <f t="shared" si="3"/>
        <v>9</v>
      </c>
    </row>
    <row r="24" spans="1:11" s="10" customFormat="1" ht="30" customHeight="1">
      <c r="A24" s="14">
        <f t="shared" si="4"/>
        <v>8</v>
      </c>
      <c r="B24" s="14" t="s">
        <v>30</v>
      </c>
      <c r="C24" s="23" t="s">
        <v>107</v>
      </c>
      <c r="D24" s="6">
        <v>0</v>
      </c>
      <c r="E24" s="6">
        <v>472</v>
      </c>
      <c r="F24" s="6">
        <v>3</v>
      </c>
      <c r="G24" s="6">
        <v>13</v>
      </c>
      <c r="H24" s="16">
        <f t="shared" si="0"/>
        <v>0</v>
      </c>
      <c r="I24" s="16">
        <f t="shared" si="1"/>
        <v>1</v>
      </c>
      <c r="J24" s="16">
        <f t="shared" si="2"/>
        <v>1</v>
      </c>
      <c r="K24" s="16">
        <f t="shared" si="3"/>
        <v>1</v>
      </c>
    </row>
    <row r="25" spans="1:11" s="10" customFormat="1" ht="30" customHeight="1">
      <c r="A25" s="14">
        <f t="shared" si="4"/>
        <v>9</v>
      </c>
      <c r="B25" s="14" t="s">
        <v>31</v>
      </c>
      <c r="C25" s="23" t="s">
        <v>108</v>
      </c>
      <c r="D25" s="6">
        <v>0</v>
      </c>
      <c r="E25" s="6">
        <v>22160</v>
      </c>
      <c r="F25" s="6">
        <v>377</v>
      </c>
      <c r="G25" s="6">
        <v>411</v>
      </c>
      <c r="H25" s="16">
        <f t="shared" si="0"/>
        <v>0</v>
      </c>
      <c r="I25" s="16">
        <f t="shared" si="1"/>
        <v>45</v>
      </c>
      <c r="J25" s="16">
        <f t="shared" si="2"/>
        <v>6</v>
      </c>
      <c r="K25" s="16">
        <f t="shared" si="3"/>
        <v>13</v>
      </c>
    </row>
    <row r="26" spans="1:11" s="10" customFormat="1" ht="30" customHeight="1">
      <c r="A26" s="14">
        <f t="shared" si="4"/>
        <v>10</v>
      </c>
      <c r="B26" s="14" t="s">
        <v>32</v>
      </c>
      <c r="C26" s="23" t="s">
        <v>109</v>
      </c>
      <c r="D26" s="6">
        <v>0</v>
      </c>
      <c r="E26" s="6">
        <v>2446</v>
      </c>
      <c r="F26" s="6">
        <v>47</v>
      </c>
      <c r="G26" s="6">
        <v>49</v>
      </c>
      <c r="H26" s="16">
        <f t="shared" si="0"/>
        <v>0</v>
      </c>
      <c r="I26" s="16">
        <f t="shared" si="1"/>
        <v>5</v>
      </c>
      <c r="J26" s="16">
        <f t="shared" si="2"/>
        <v>1</v>
      </c>
      <c r="K26" s="16">
        <f t="shared" si="3"/>
        <v>2</v>
      </c>
    </row>
    <row r="27" spans="1:11" s="10" customFormat="1" ht="30" customHeight="1">
      <c r="A27" s="14">
        <f t="shared" si="4"/>
        <v>11</v>
      </c>
      <c r="B27" s="14" t="s">
        <v>33</v>
      </c>
      <c r="C27" s="23" t="s">
        <v>110</v>
      </c>
      <c r="D27" s="6">
        <v>0</v>
      </c>
      <c r="E27" s="6">
        <v>1009</v>
      </c>
      <c r="F27" s="6">
        <v>17</v>
      </c>
      <c r="G27" s="6">
        <v>14</v>
      </c>
      <c r="H27" s="16">
        <f t="shared" si="0"/>
        <v>0</v>
      </c>
      <c r="I27" s="16">
        <f t="shared" si="1"/>
        <v>3</v>
      </c>
      <c r="J27" s="16">
        <f t="shared" si="2"/>
        <v>1</v>
      </c>
      <c r="K27" s="16">
        <f t="shared" si="3"/>
        <v>1</v>
      </c>
    </row>
    <row r="28" spans="1:11" s="10" customFormat="1" ht="30" customHeight="1">
      <c r="A28" s="14">
        <f t="shared" si="4"/>
        <v>12</v>
      </c>
      <c r="B28" s="14" t="s">
        <v>34</v>
      </c>
      <c r="C28" s="23" t="s">
        <v>111</v>
      </c>
      <c r="D28" s="6">
        <v>0</v>
      </c>
      <c r="E28" s="6">
        <v>3051</v>
      </c>
      <c r="F28" s="6">
        <v>32</v>
      </c>
      <c r="G28" s="6">
        <v>32</v>
      </c>
      <c r="H28" s="16">
        <f t="shared" si="0"/>
        <v>0</v>
      </c>
      <c r="I28" s="16">
        <f t="shared" si="1"/>
        <v>7</v>
      </c>
      <c r="J28" s="16">
        <f t="shared" si="2"/>
        <v>1</v>
      </c>
      <c r="K28" s="16">
        <f t="shared" si="3"/>
        <v>1</v>
      </c>
    </row>
    <row r="29" spans="1:11" s="10" customFormat="1" ht="30" customHeight="1">
      <c r="A29" s="14">
        <f t="shared" si="4"/>
        <v>13</v>
      </c>
      <c r="B29" s="14" t="s">
        <v>35</v>
      </c>
      <c r="C29" s="23" t="s">
        <v>112</v>
      </c>
      <c r="D29" s="6">
        <v>0</v>
      </c>
      <c r="E29" s="6">
        <v>28228</v>
      </c>
      <c r="F29" s="6">
        <v>392</v>
      </c>
      <c r="G29" s="6">
        <v>396</v>
      </c>
      <c r="H29" s="16">
        <f t="shared" si="0"/>
        <v>0</v>
      </c>
      <c r="I29" s="16">
        <f t="shared" si="1"/>
        <v>57</v>
      </c>
      <c r="J29" s="16">
        <f t="shared" si="2"/>
        <v>6</v>
      </c>
      <c r="K29" s="16">
        <f t="shared" si="3"/>
        <v>12</v>
      </c>
    </row>
    <row r="30" spans="1:11" s="10" customFormat="1" ht="30" customHeight="1">
      <c r="A30" s="14">
        <f t="shared" si="4"/>
        <v>14</v>
      </c>
      <c r="B30" s="14" t="s">
        <v>36</v>
      </c>
      <c r="C30" s="23" t="s">
        <v>113</v>
      </c>
      <c r="D30" s="6">
        <v>0</v>
      </c>
      <c r="E30" s="6">
        <v>6584</v>
      </c>
      <c r="F30" s="6">
        <v>113</v>
      </c>
      <c r="G30" s="6">
        <v>86</v>
      </c>
      <c r="H30" s="16">
        <f t="shared" si="0"/>
        <v>0</v>
      </c>
      <c r="I30" s="16">
        <f t="shared" si="1"/>
        <v>14</v>
      </c>
      <c r="J30" s="16">
        <f t="shared" si="2"/>
        <v>2</v>
      </c>
      <c r="K30" s="16">
        <f t="shared" si="3"/>
        <v>3</v>
      </c>
    </row>
    <row r="31" spans="1:11" s="10" customFormat="1" ht="30" customHeight="1">
      <c r="A31" s="14">
        <f t="shared" si="4"/>
        <v>15</v>
      </c>
      <c r="B31" s="14" t="s">
        <v>37</v>
      </c>
      <c r="C31" s="23" t="s">
        <v>114</v>
      </c>
      <c r="D31" s="6">
        <v>0</v>
      </c>
      <c r="E31" s="6">
        <v>6073</v>
      </c>
      <c r="F31" s="6">
        <v>91</v>
      </c>
      <c r="G31" s="6">
        <v>111</v>
      </c>
      <c r="H31" s="16">
        <f t="shared" si="0"/>
        <v>0</v>
      </c>
      <c r="I31" s="16">
        <f t="shared" si="1"/>
        <v>13</v>
      </c>
      <c r="J31" s="16">
        <f t="shared" si="2"/>
        <v>2</v>
      </c>
      <c r="K31" s="16">
        <f t="shared" si="3"/>
        <v>4</v>
      </c>
    </row>
    <row r="32" spans="1:11" s="10" customFormat="1" ht="30" customHeight="1">
      <c r="A32" s="14">
        <f t="shared" si="4"/>
        <v>16</v>
      </c>
      <c r="B32" s="14" t="s">
        <v>38</v>
      </c>
      <c r="C32" s="23" t="s">
        <v>115</v>
      </c>
      <c r="D32" s="6">
        <v>0</v>
      </c>
      <c r="E32" s="6">
        <v>32976</v>
      </c>
      <c r="F32" s="6">
        <v>392</v>
      </c>
      <c r="G32" s="6">
        <v>1309</v>
      </c>
      <c r="H32" s="16">
        <f t="shared" si="0"/>
        <v>0</v>
      </c>
      <c r="I32" s="16">
        <f t="shared" si="1"/>
        <v>66</v>
      </c>
      <c r="J32" s="16">
        <f t="shared" si="2"/>
        <v>6</v>
      </c>
      <c r="K32" s="16">
        <f t="shared" si="3"/>
        <v>40</v>
      </c>
    </row>
    <row r="33" spans="1:11" s="10" customFormat="1" ht="30" customHeight="1">
      <c r="A33" s="14">
        <f t="shared" si="4"/>
        <v>17</v>
      </c>
      <c r="B33" s="14" t="s">
        <v>39</v>
      </c>
      <c r="C33" s="23" t="s">
        <v>116</v>
      </c>
      <c r="D33" s="6">
        <v>0</v>
      </c>
      <c r="E33" s="6">
        <v>33339</v>
      </c>
      <c r="F33" s="6">
        <v>688</v>
      </c>
      <c r="G33" s="6">
        <v>1047</v>
      </c>
      <c r="H33" s="16">
        <f t="shared" si="0"/>
        <v>0</v>
      </c>
      <c r="I33" s="16">
        <f t="shared" si="1"/>
        <v>67</v>
      </c>
      <c r="J33" s="16">
        <f t="shared" si="2"/>
        <v>11</v>
      </c>
      <c r="K33" s="16">
        <f t="shared" si="3"/>
        <v>32</v>
      </c>
    </row>
    <row r="34" spans="1:11" s="10" customFormat="1" ht="30" customHeight="1">
      <c r="A34" s="14">
        <f t="shared" si="4"/>
        <v>18</v>
      </c>
      <c r="B34" s="14" t="s">
        <v>40</v>
      </c>
      <c r="C34" s="23" t="s">
        <v>117</v>
      </c>
      <c r="D34" s="6">
        <v>0</v>
      </c>
      <c r="E34" s="6">
        <v>18973</v>
      </c>
      <c r="F34" s="6">
        <v>195</v>
      </c>
      <c r="G34" s="6">
        <v>583</v>
      </c>
      <c r="H34" s="16">
        <f t="shared" si="0"/>
        <v>0</v>
      </c>
      <c r="I34" s="16">
        <f t="shared" si="1"/>
        <v>38</v>
      </c>
      <c r="J34" s="16">
        <f t="shared" si="2"/>
        <v>3</v>
      </c>
      <c r="K34" s="16">
        <f t="shared" si="3"/>
        <v>18</v>
      </c>
    </row>
    <row r="35" spans="1:11" s="10" customFormat="1" ht="30" customHeight="1">
      <c r="A35" s="14">
        <f t="shared" si="4"/>
        <v>19</v>
      </c>
      <c r="B35" s="14" t="s">
        <v>41</v>
      </c>
      <c r="C35" s="23" t="s">
        <v>118</v>
      </c>
      <c r="D35" s="6">
        <v>0</v>
      </c>
      <c r="E35" s="6">
        <v>360</v>
      </c>
      <c r="F35" s="6">
        <v>6</v>
      </c>
      <c r="G35" s="6">
        <v>6</v>
      </c>
      <c r="H35" s="16">
        <f t="shared" si="0"/>
        <v>0</v>
      </c>
      <c r="I35" s="16">
        <f t="shared" si="1"/>
        <v>1</v>
      </c>
      <c r="J35" s="16">
        <f t="shared" si="2"/>
        <v>1</v>
      </c>
      <c r="K35" s="16">
        <f t="shared" si="3"/>
        <v>1</v>
      </c>
    </row>
    <row r="36" spans="1:11" s="10" customFormat="1" ht="30" customHeight="1">
      <c r="A36" s="14">
        <f t="shared" si="4"/>
        <v>20</v>
      </c>
      <c r="B36" s="14" t="s">
        <v>42</v>
      </c>
      <c r="C36" s="23" t="s">
        <v>119</v>
      </c>
      <c r="D36" s="6">
        <v>0</v>
      </c>
      <c r="E36" s="6">
        <v>536</v>
      </c>
      <c r="F36" s="6">
        <v>15</v>
      </c>
      <c r="G36" s="6">
        <v>18</v>
      </c>
      <c r="H36" s="16">
        <f t="shared" si="0"/>
        <v>0</v>
      </c>
      <c r="I36" s="16">
        <f t="shared" si="1"/>
        <v>2</v>
      </c>
      <c r="J36" s="16">
        <f t="shared" si="2"/>
        <v>1</v>
      </c>
      <c r="K36" s="16">
        <f t="shared" si="3"/>
        <v>1</v>
      </c>
    </row>
    <row r="37" spans="1:11" s="10" customFormat="1" ht="30" customHeight="1">
      <c r="A37" s="14">
        <f t="shared" si="4"/>
        <v>21</v>
      </c>
      <c r="B37" s="14" t="s">
        <v>43</v>
      </c>
      <c r="C37" s="23" t="s">
        <v>120</v>
      </c>
      <c r="D37" s="6">
        <v>0</v>
      </c>
      <c r="E37" s="6">
        <v>28121</v>
      </c>
      <c r="F37" s="6">
        <v>299</v>
      </c>
      <c r="G37" s="6">
        <v>941</v>
      </c>
      <c r="H37" s="16">
        <f t="shared" si="0"/>
        <v>0</v>
      </c>
      <c r="I37" s="16">
        <f t="shared" si="1"/>
        <v>57</v>
      </c>
      <c r="J37" s="16">
        <f t="shared" si="2"/>
        <v>5</v>
      </c>
      <c r="K37" s="16">
        <f t="shared" si="3"/>
        <v>29</v>
      </c>
    </row>
    <row r="38" spans="1:11" s="10" customFormat="1" ht="30" customHeight="1">
      <c r="A38" s="14">
        <f t="shared" si="4"/>
        <v>22</v>
      </c>
      <c r="B38" s="25" t="s">
        <v>82</v>
      </c>
      <c r="C38" s="23" t="s">
        <v>121</v>
      </c>
      <c r="D38" s="6">
        <v>0</v>
      </c>
      <c r="E38" s="6">
        <v>245387</v>
      </c>
      <c r="F38" s="6">
        <v>3087</v>
      </c>
      <c r="G38" s="6">
        <v>0</v>
      </c>
      <c r="H38" s="16">
        <f t="shared" si="0"/>
        <v>0</v>
      </c>
      <c r="I38" s="16">
        <f t="shared" si="1"/>
        <v>491</v>
      </c>
      <c r="J38" s="16">
        <f t="shared" si="2"/>
        <v>47</v>
      </c>
      <c r="K38" s="16">
        <f t="shared" si="3"/>
        <v>0</v>
      </c>
    </row>
    <row r="39" spans="1:11" s="10" customFormat="1" ht="30" customHeight="1">
      <c r="A39" s="14">
        <f t="shared" si="4"/>
        <v>23</v>
      </c>
      <c r="B39" s="24" t="s">
        <v>44</v>
      </c>
      <c r="C39" s="23" t="s">
        <v>122</v>
      </c>
      <c r="D39" s="6">
        <v>24</v>
      </c>
      <c r="E39" s="6">
        <v>42793</v>
      </c>
      <c r="F39" s="6">
        <v>593</v>
      </c>
      <c r="G39" s="6">
        <v>4538</v>
      </c>
      <c r="H39" s="16">
        <f t="shared" si="0"/>
        <v>1</v>
      </c>
      <c r="I39" s="16">
        <f t="shared" si="1"/>
        <v>86</v>
      </c>
      <c r="J39" s="16">
        <f t="shared" si="2"/>
        <v>9</v>
      </c>
      <c r="K39" s="16">
        <f t="shared" si="3"/>
        <v>137</v>
      </c>
    </row>
    <row r="40" spans="1:11" s="10" customFormat="1" ht="30" customHeight="1">
      <c r="A40" s="14">
        <f t="shared" si="4"/>
        <v>24</v>
      </c>
      <c r="B40" s="24" t="s">
        <v>45</v>
      </c>
      <c r="C40" s="23" t="s">
        <v>123</v>
      </c>
      <c r="D40" s="6">
        <v>0</v>
      </c>
      <c r="E40" s="6">
        <v>75</v>
      </c>
      <c r="F40" s="6">
        <v>0</v>
      </c>
      <c r="G40" s="6">
        <v>340</v>
      </c>
      <c r="H40" s="16">
        <f t="shared" si="0"/>
        <v>0</v>
      </c>
      <c r="I40" s="16">
        <f t="shared" si="1"/>
        <v>1</v>
      </c>
      <c r="J40" s="16">
        <f t="shared" si="2"/>
        <v>0</v>
      </c>
      <c r="K40" s="16">
        <f t="shared" si="3"/>
        <v>11</v>
      </c>
    </row>
    <row r="41" spans="1:11" s="10" customFormat="1" ht="30" customHeight="1">
      <c r="A41" s="14">
        <f t="shared" si="4"/>
        <v>25</v>
      </c>
      <c r="B41" s="24" t="s">
        <v>46</v>
      </c>
      <c r="C41" s="23" t="s">
        <v>124</v>
      </c>
      <c r="D41" s="6">
        <v>0</v>
      </c>
      <c r="E41" s="6">
        <v>109782</v>
      </c>
      <c r="F41" s="6">
        <v>792</v>
      </c>
      <c r="G41" s="6">
        <v>418</v>
      </c>
      <c r="H41" s="16">
        <f t="shared" si="0"/>
        <v>0</v>
      </c>
      <c r="I41" s="16">
        <f t="shared" si="1"/>
        <v>220</v>
      </c>
      <c r="J41" s="16">
        <f t="shared" si="2"/>
        <v>12</v>
      </c>
      <c r="K41" s="16">
        <f t="shared" si="3"/>
        <v>13</v>
      </c>
    </row>
    <row r="42" spans="1:11" s="10" customFormat="1" ht="30" customHeight="1">
      <c r="A42" s="14">
        <f t="shared" si="4"/>
        <v>26</v>
      </c>
      <c r="B42" s="24" t="s">
        <v>47</v>
      </c>
      <c r="C42" s="23" t="s">
        <v>125</v>
      </c>
      <c r="D42" s="6">
        <v>0</v>
      </c>
      <c r="E42" s="6">
        <v>50839</v>
      </c>
      <c r="F42" s="6">
        <v>692</v>
      </c>
      <c r="G42" s="6"/>
      <c r="H42" s="16">
        <f t="shared" si="0"/>
        <v>0</v>
      </c>
      <c r="I42" s="16">
        <f t="shared" si="1"/>
        <v>102</v>
      </c>
      <c r="J42" s="16">
        <f t="shared" si="2"/>
        <v>11</v>
      </c>
      <c r="K42" s="16">
        <f t="shared" si="3"/>
        <v>0</v>
      </c>
    </row>
    <row r="43" spans="1:11" s="10" customFormat="1" ht="30" customHeight="1">
      <c r="A43" s="14">
        <f t="shared" si="4"/>
        <v>27</v>
      </c>
      <c r="B43" s="24" t="s">
        <v>48</v>
      </c>
      <c r="C43" s="23" t="s">
        <v>126</v>
      </c>
      <c r="D43" s="6">
        <v>0</v>
      </c>
      <c r="E43" s="6">
        <v>29441</v>
      </c>
      <c r="F43" s="6">
        <v>0</v>
      </c>
      <c r="G43" s="6">
        <v>4573</v>
      </c>
      <c r="H43" s="16">
        <f t="shared" si="0"/>
        <v>0</v>
      </c>
      <c r="I43" s="16">
        <f t="shared" si="1"/>
        <v>59</v>
      </c>
      <c r="J43" s="16">
        <f t="shared" si="2"/>
        <v>0</v>
      </c>
      <c r="K43" s="16">
        <f t="shared" si="3"/>
        <v>138</v>
      </c>
    </row>
    <row r="44" spans="1:11" s="10" customFormat="1" ht="30" customHeight="1">
      <c r="A44" s="14">
        <f>1+A43</f>
        <v>28</v>
      </c>
      <c r="B44" s="24" t="s">
        <v>49</v>
      </c>
      <c r="C44" s="23" t="s">
        <v>127</v>
      </c>
      <c r="D44" s="6">
        <v>0</v>
      </c>
      <c r="E44" s="6">
        <v>170</v>
      </c>
      <c r="F44" s="6">
        <v>0</v>
      </c>
      <c r="G44" s="6">
        <v>0</v>
      </c>
      <c r="H44" s="16">
        <f t="shared" si="0"/>
        <v>0</v>
      </c>
      <c r="I44" s="16">
        <f t="shared" si="1"/>
        <v>1</v>
      </c>
      <c r="J44" s="16">
        <f t="shared" si="2"/>
        <v>0</v>
      </c>
      <c r="K44" s="16">
        <f t="shared" si="3"/>
        <v>0</v>
      </c>
    </row>
    <row r="45" spans="1:11" s="10" customFormat="1" ht="30" customHeight="1">
      <c r="A45" s="14">
        <f t="shared" si="4"/>
        <v>29</v>
      </c>
      <c r="B45" s="24" t="s">
        <v>50</v>
      </c>
      <c r="C45" s="23" t="s">
        <v>128</v>
      </c>
      <c r="D45" s="6">
        <v>0</v>
      </c>
      <c r="E45" s="6">
        <v>190</v>
      </c>
      <c r="F45" s="6">
        <v>5</v>
      </c>
      <c r="G45" s="6">
        <v>0</v>
      </c>
      <c r="H45" s="16">
        <f t="shared" si="0"/>
        <v>0</v>
      </c>
      <c r="I45" s="16">
        <f t="shared" si="1"/>
        <v>1</v>
      </c>
      <c r="J45" s="16">
        <f t="shared" si="2"/>
        <v>1</v>
      </c>
      <c r="K45" s="16">
        <f t="shared" si="3"/>
        <v>0</v>
      </c>
    </row>
    <row r="46" spans="1:11" s="10" customFormat="1" ht="30" customHeight="1">
      <c r="A46" s="14">
        <f t="shared" si="4"/>
        <v>30</v>
      </c>
      <c r="B46" s="24" t="s">
        <v>51</v>
      </c>
      <c r="C46" s="23" t="s">
        <v>129</v>
      </c>
      <c r="D46" s="6">
        <v>0</v>
      </c>
      <c r="E46" s="6">
        <v>24355</v>
      </c>
      <c r="F46" s="6">
        <v>521</v>
      </c>
      <c r="G46" s="6">
        <v>1857</v>
      </c>
      <c r="H46" s="16">
        <f t="shared" si="0"/>
        <v>0</v>
      </c>
      <c r="I46" s="16">
        <f t="shared" si="1"/>
        <v>49</v>
      </c>
      <c r="J46" s="16">
        <f t="shared" si="2"/>
        <v>8</v>
      </c>
      <c r="K46" s="16">
        <f t="shared" si="3"/>
        <v>56</v>
      </c>
    </row>
    <row r="47" spans="1:11" s="10" customFormat="1" ht="30" customHeight="1">
      <c r="A47" s="14">
        <f>1+A46</f>
        <v>31</v>
      </c>
      <c r="B47" s="24" t="s">
        <v>52</v>
      </c>
      <c r="C47" s="23" t="s">
        <v>130</v>
      </c>
      <c r="D47" s="6">
        <v>0</v>
      </c>
      <c r="E47" s="6">
        <v>6558</v>
      </c>
      <c r="F47" s="6">
        <v>0</v>
      </c>
      <c r="G47" s="6">
        <v>629</v>
      </c>
      <c r="H47" s="16">
        <f t="shared" si="0"/>
        <v>0</v>
      </c>
      <c r="I47" s="16">
        <f t="shared" si="1"/>
        <v>14</v>
      </c>
      <c r="J47" s="16">
        <f t="shared" si="2"/>
        <v>0</v>
      </c>
      <c r="K47" s="16">
        <f t="shared" si="3"/>
        <v>19</v>
      </c>
    </row>
    <row r="48" spans="1:11" s="10" customFormat="1" ht="30" customHeight="1">
      <c r="A48" s="14">
        <f t="shared" si="4"/>
        <v>32</v>
      </c>
      <c r="B48" s="24" t="s">
        <v>53</v>
      </c>
      <c r="C48" s="23" t="s">
        <v>131</v>
      </c>
      <c r="D48" s="6">
        <v>0</v>
      </c>
      <c r="E48" s="6">
        <v>86</v>
      </c>
      <c r="F48" s="6">
        <v>0</v>
      </c>
      <c r="G48" s="6">
        <v>0</v>
      </c>
      <c r="H48" s="16">
        <f t="shared" si="0"/>
        <v>0</v>
      </c>
      <c r="I48" s="16">
        <f t="shared" si="1"/>
        <v>1</v>
      </c>
      <c r="J48" s="16">
        <f t="shared" si="2"/>
        <v>0</v>
      </c>
      <c r="K48" s="16">
        <f t="shared" si="3"/>
        <v>0</v>
      </c>
    </row>
    <row r="49" spans="1:11" s="10" customFormat="1" ht="30" customHeight="1">
      <c r="A49" s="14">
        <f>1+A48</f>
        <v>33</v>
      </c>
      <c r="B49" s="24" t="s">
        <v>54</v>
      </c>
      <c r="C49" s="23" t="s">
        <v>132</v>
      </c>
      <c r="D49" s="6">
        <v>0</v>
      </c>
      <c r="E49" s="6">
        <v>174</v>
      </c>
      <c r="F49" s="6">
        <v>45</v>
      </c>
      <c r="G49" s="6">
        <v>0</v>
      </c>
      <c r="H49" s="16">
        <f t="shared" si="0"/>
        <v>0</v>
      </c>
      <c r="I49" s="16">
        <f t="shared" si="1"/>
        <v>1</v>
      </c>
      <c r="J49" s="16">
        <f t="shared" si="2"/>
        <v>1</v>
      </c>
      <c r="K49" s="16">
        <f t="shared" si="3"/>
        <v>0</v>
      </c>
    </row>
    <row r="50" spans="1:11" s="10" customFormat="1" ht="30" customHeight="1">
      <c r="A50" s="14">
        <f t="shared" si="4"/>
        <v>34</v>
      </c>
      <c r="B50" s="25" t="s">
        <v>55</v>
      </c>
      <c r="C50" s="23" t="s">
        <v>133</v>
      </c>
      <c r="D50" s="6">
        <v>28323</v>
      </c>
      <c r="E50" s="6">
        <v>0</v>
      </c>
      <c r="F50" s="6">
        <v>0</v>
      </c>
      <c r="G50" s="6">
        <v>0</v>
      </c>
      <c r="H50" s="16">
        <f t="shared" si="0"/>
        <v>142</v>
      </c>
      <c r="I50" s="16">
        <f t="shared" si="1"/>
        <v>0</v>
      </c>
      <c r="J50" s="16">
        <f t="shared" si="2"/>
        <v>0</v>
      </c>
      <c r="K50" s="16">
        <f t="shared" si="3"/>
        <v>0</v>
      </c>
    </row>
    <row r="51" spans="1:11" s="10" customFormat="1" ht="30" customHeight="1">
      <c r="A51" s="14">
        <f>1+A50</f>
        <v>35</v>
      </c>
      <c r="B51" s="14" t="s">
        <v>56</v>
      </c>
      <c r="C51" s="23" t="s">
        <v>134</v>
      </c>
      <c r="D51" s="6">
        <v>0</v>
      </c>
      <c r="E51" s="6">
        <v>4961</v>
      </c>
      <c r="F51" s="6">
        <v>74</v>
      </c>
      <c r="G51" s="6">
        <v>24</v>
      </c>
      <c r="H51" s="16">
        <f t="shared" si="0"/>
        <v>0</v>
      </c>
      <c r="I51" s="16">
        <f t="shared" si="1"/>
        <v>10</v>
      </c>
      <c r="J51" s="16">
        <f t="shared" si="2"/>
        <v>2</v>
      </c>
      <c r="K51" s="16">
        <f t="shared" si="3"/>
        <v>1</v>
      </c>
    </row>
    <row r="52" spans="1:11" s="10" customFormat="1" ht="30" customHeight="1">
      <c r="A52" s="14">
        <f t="shared" si="4"/>
        <v>36</v>
      </c>
      <c r="B52" s="14" t="s">
        <v>57</v>
      </c>
      <c r="C52" s="23" t="s">
        <v>135</v>
      </c>
      <c r="D52" s="6">
        <v>0</v>
      </c>
      <c r="E52" s="6">
        <v>2</v>
      </c>
      <c r="F52" s="6"/>
      <c r="G52" s="6">
        <v>0</v>
      </c>
      <c r="H52" s="16">
        <f t="shared" si="0"/>
        <v>0</v>
      </c>
      <c r="I52" s="16">
        <f t="shared" si="1"/>
        <v>1</v>
      </c>
      <c r="J52" s="16">
        <f t="shared" si="2"/>
        <v>0</v>
      </c>
      <c r="K52" s="16">
        <f t="shared" si="3"/>
        <v>0</v>
      </c>
    </row>
    <row r="53" spans="1:11" s="10" customFormat="1" ht="30" customHeight="1">
      <c r="A53" s="14">
        <f t="shared" si="4"/>
        <v>37</v>
      </c>
      <c r="B53" s="14" t="s">
        <v>58</v>
      </c>
      <c r="C53" s="23" t="s">
        <v>136</v>
      </c>
      <c r="D53" s="6">
        <v>0</v>
      </c>
      <c r="E53" s="6"/>
      <c r="F53" s="6">
        <v>34</v>
      </c>
      <c r="G53" s="6">
        <v>0</v>
      </c>
      <c r="H53" s="16">
        <f t="shared" si="0"/>
        <v>0</v>
      </c>
      <c r="I53" s="16">
        <f t="shared" si="1"/>
        <v>0</v>
      </c>
      <c r="J53" s="16">
        <f t="shared" si="2"/>
        <v>1</v>
      </c>
      <c r="K53" s="16">
        <f t="shared" si="3"/>
        <v>0</v>
      </c>
    </row>
    <row r="54" spans="1:11" s="10" customFormat="1" ht="30" customHeight="1">
      <c r="A54" s="14">
        <f t="shared" si="4"/>
        <v>38</v>
      </c>
      <c r="B54" s="14" t="s">
        <v>59</v>
      </c>
      <c r="C54" s="23" t="s">
        <v>137</v>
      </c>
      <c r="D54" s="6">
        <v>0</v>
      </c>
      <c r="E54" s="6">
        <v>479</v>
      </c>
      <c r="F54" s="6"/>
      <c r="G54" s="6">
        <v>0</v>
      </c>
      <c r="H54" s="16">
        <f t="shared" si="0"/>
        <v>0</v>
      </c>
      <c r="I54" s="16">
        <f t="shared" si="1"/>
        <v>1</v>
      </c>
      <c r="J54" s="16">
        <f t="shared" si="2"/>
        <v>0</v>
      </c>
      <c r="K54" s="16">
        <f t="shared" si="3"/>
        <v>0</v>
      </c>
    </row>
    <row r="55" spans="1:11" s="10" customFormat="1" ht="30" customHeight="1">
      <c r="A55" s="14">
        <f t="shared" si="4"/>
        <v>39</v>
      </c>
      <c r="B55" s="14" t="s">
        <v>60</v>
      </c>
      <c r="C55" s="23" t="s">
        <v>138</v>
      </c>
      <c r="D55" s="6">
        <v>0</v>
      </c>
      <c r="E55" s="6">
        <v>1824</v>
      </c>
      <c r="F55" s="6"/>
      <c r="G55" s="6">
        <v>0</v>
      </c>
      <c r="H55" s="16">
        <f t="shared" si="0"/>
        <v>0</v>
      </c>
      <c r="I55" s="16">
        <f t="shared" si="1"/>
        <v>4</v>
      </c>
      <c r="J55" s="16">
        <f t="shared" si="2"/>
        <v>0</v>
      </c>
      <c r="K55" s="16">
        <f t="shared" si="3"/>
        <v>0</v>
      </c>
    </row>
    <row r="56" spans="1:11" s="10" customFormat="1" ht="30" customHeight="1">
      <c r="A56" s="14">
        <f t="shared" si="4"/>
        <v>40</v>
      </c>
      <c r="B56" s="14" t="s">
        <v>61</v>
      </c>
      <c r="C56" s="23" t="s">
        <v>139</v>
      </c>
      <c r="D56" s="6">
        <v>0</v>
      </c>
      <c r="E56" s="6">
        <v>8</v>
      </c>
      <c r="F56" s="6">
        <v>499</v>
      </c>
      <c r="G56" s="6">
        <v>0</v>
      </c>
      <c r="H56" s="16">
        <f t="shared" si="0"/>
        <v>0</v>
      </c>
      <c r="I56" s="16">
        <f t="shared" si="1"/>
        <v>1</v>
      </c>
      <c r="J56" s="16">
        <f t="shared" si="2"/>
        <v>8</v>
      </c>
      <c r="K56" s="16">
        <f t="shared" si="3"/>
        <v>0</v>
      </c>
    </row>
    <row r="57" spans="1:11" s="10" customFormat="1" ht="30" customHeight="1">
      <c r="A57" s="14">
        <f t="shared" si="4"/>
        <v>41</v>
      </c>
      <c r="B57" s="14" t="s">
        <v>62</v>
      </c>
      <c r="C57" s="23" t="s">
        <v>140</v>
      </c>
      <c r="D57" s="6">
        <v>0</v>
      </c>
      <c r="E57" s="6"/>
      <c r="F57" s="6">
        <v>140</v>
      </c>
      <c r="G57" s="6">
        <v>0</v>
      </c>
      <c r="H57" s="16">
        <f t="shared" si="0"/>
        <v>0</v>
      </c>
      <c r="I57" s="16">
        <f t="shared" si="1"/>
        <v>0</v>
      </c>
      <c r="J57" s="16">
        <f t="shared" si="2"/>
        <v>3</v>
      </c>
      <c r="K57" s="16">
        <f t="shared" si="3"/>
        <v>0</v>
      </c>
    </row>
    <row r="58" spans="1:11" s="10" customFormat="1" ht="30" customHeight="1">
      <c r="A58" s="14">
        <f t="shared" si="4"/>
        <v>42</v>
      </c>
      <c r="B58" s="14" t="s">
        <v>63</v>
      </c>
      <c r="C58" s="23" t="s">
        <v>141</v>
      </c>
      <c r="D58" s="6">
        <v>0</v>
      </c>
      <c r="E58" s="6">
        <v>585</v>
      </c>
      <c r="F58" s="6">
        <v>127</v>
      </c>
      <c r="G58" s="6">
        <v>0</v>
      </c>
      <c r="H58" s="16">
        <f t="shared" si="0"/>
        <v>0</v>
      </c>
      <c r="I58" s="16">
        <f t="shared" si="1"/>
        <v>2</v>
      </c>
      <c r="J58" s="16">
        <f t="shared" si="2"/>
        <v>2</v>
      </c>
      <c r="K58" s="16">
        <f t="shared" si="3"/>
        <v>0</v>
      </c>
    </row>
    <row r="59" spans="1:11" s="10" customFormat="1" ht="30" customHeight="1">
      <c r="A59" s="14">
        <f t="shared" si="4"/>
        <v>43</v>
      </c>
      <c r="B59" s="14" t="s">
        <v>64</v>
      </c>
      <c r="C59" s="23" t="s">
        <v>142</v>
      </c>
      <c r="D59" s="6">
        <v>0</v>
      </c>
      <c r="E59" s="6">
        <v>18893</v>
      </c>
      <c r="F59" s="6">
        <v>288</v>
      </c>
      <c r="G59" s="6">
        <v>0</v>
      </c>
      <c r="H59" s="16">
        <f t="shared" si="0"/>
        <v>0</v>
      </c>
      <c r="I59" s="16">
        <f t="shared" si="1"/>
        <v>38</v>
      </c>
      <c r="J59" s="16">
        <f t="shared" si="2"/>
        <v>5</v>
      </c>
      <c r="K59" s="16">
        <f t="shared" si="3"/>
        <v>0</v>
      </c>
    </row>
    <row r="60" spans="1:11" s="10" customFormat="1" ht="30" customHeight="1">
      <c r="A60" s="14">
        <f t="shared" si="4"/>
        <v>44</v>
      </c>
      <c r="B60" s="24" t="s">
        <v>66</v>
      </c>
      <c r="C60" s="23" t="s">
        <v>143</v>
      </c>
      <c r="D60" s="6">
        <v>0</v>
      </c>
      <c r="E60" s="6"/>
      <c r="F60" s="6">
        <v>508</v>
      </c>
      <c r="G60" s="6">
        <v>0</v>
      </c>
      <c r="H60" s="16">
        <f t="shared" si="0"/>
        <v>0</v>
      </c>
      <c r="I60" s="16">
        <f t="shared" si="1"/>
        <v>0</v>
      </c>
      <c r="J60" s="16">
        <f t="shared" si="2"/>
        <v>8</v>
      </c>
      <c r="K60" s="16">
        <f t="shared" si="3"/>
        <v>0</v>
      </c>
    </row>
    <row r="61" spans="1:11" s="10" customFormat="1" ht="30" customHeight="1">
      <c r="A61" s="14">
        <f t="shared" si="4"/>
        <v>45</v>
      </c>
      <c r="B61" s="14" t="s">
        <v>67</v>
      </c>
      <c r="C61" s="23" t="s">
        <v>144</v>
      </c>
      <c r="D61" s="6">
        <v>0</v>
      </c>
      <c r="E61" s="6"/>
      <c r="F61" s="6">
        <v>312</v>
      </c>
      <c r="G61" s="6">
        <v>0</v>
      </c>
      <c r="H61" s="16">
        <f t="shared" si="0"/>
        <v>0</v>
      </c>
      <c r="I61" s="16">
        <f t="shared" si="1"/>
        <v>0</v>
      </c>
      <c r="J61" s="16">
        <f t="shared" si="2"/>
        <v>5</v>
      </c>
      <c r="K61" s="16">
        <f t="shared" si="3"/>
        <v>0</v>
      </c>
    </row>
    <row r="62" spans="1:11" s="10" customFormat="1" ht="30" customHeight="1">
      <c r="A62" s="14">
        <f t="shared" si="4"/>
        <v>46</v>
      </c>
      <c r="B62" s="14" t="s">
        <v>68</v>
      </c>
      <c r="C62" s="23" t="s">
        <v>145</v>
      </c>
      <c r="D62" s="6">
        <v>0</v>
      </c>
      <c r="E62" s="6">
        <v>5217</v>
      </c>
      <c r="F62" s="6">
        <v>264</v>
      </c>
      <c r="G62" s="6">
        <v>0</v>
      </c>
      <c r="H62" s="16">
        <f t="shared" si="0"/>
        <v>0</v>
      </c>
      <c r="I62" s="16">
        <f t="shared" si="1"/>
        <v>11</v>
      </c>
      <c r="J62" s="16">
        <f t="shared" si="2"/>
        <v>4</v>
      </c>
      <c r="K62" s="16">
        <f t="shared" si="3"/>
        <v>0</v>
      </c>
    </row>
    <row r="63" spans="1:11" s="10" customFormat="1" ht="30" customHeight="1">
      <c r="A63" s="14">
        <f t="shared" si="4"/>
        <v>47</v>
      </c>
      <c r="B63" s="14" t="s">
        <v>69</v>
      </c>
      <c r="C63" s="23" t="s">
        <v>146</v>
      </c>
      <c r="D63" s="6">
        <v>0</v>
      </c>
      <c r="E63" s="6">
        <v>510</v>
      </c>
      <c r="F63" s="6">
        <v>0</v>
      </c>
      <c r="G63" s="6">
        <v>0</v>
      </c>
      <c r="H63" s="16">
        <f t="shared" si="0"/>
        <v>0</v>
      </c>
      <c r="I63" s="16">
        <f t="shared" si="1"/>
        <v>2</v>
      </c>
      <c r="J63" s="16">
        <f t="shared" si="2"/>
        <v>0</v>
      </c>
      <c r="K63" s="16">
        <f t="shared" si="3"/>
        <v>0</v>
      </c>
    </row>
    <row r="64" spans="1:11" s="10" customFormat="1" ht="30" customHeight="1">
      <c r="A64" s="14">
        <f t="shared" si="4"/>
        <v>48</v>
      </c>
      <c r="B64" s="14" t="s">
        <v>70</v>
      </c>
      <c r="C64" s="23" t="s">
        <v>147</v>
      </c>
      <c r="D64" s="6">
        <v>0</v>
      </c>
      <c r="E64" s="6">
        <v>2859</v>
      </c>
      <c r="F64" s="6">
        <v>0</v>
      </c>
      <c r="G64" s="6">
        <v>0</v>
      </c>
      <c r="H64" s="16">
        <f t="shared" si="0"/>
        <v>0</v>
      </c>
      <c r="I64" s="16">
        <f t="shared" si="1"/>
        <v>6</v>
      </c>
      <c r="J64" s="16">
        <f t="shared" si="2"/>
        <v>0</v>
      </c>
      <c r="K64" s="16">
        <f t="shared" si="3"/>
        <v>0</v>
      </c>
    </row>
    <row r="65" spans="1:11" s="10" customFormat="1" ht="30" customHeight="1">
      <c r="A65" s="14">
        <f t="shared" si="4"/>
        <v>49</v>
      </c>
      <c r="B65" s="14" t="s">
        <v>71</v>
      </c>
      <c r="C65" s="23" t="s">
        <v>148</v>
      </c>
      <c r="D65" s="6">
        <v>0</v>
      </c>
      <c r="E65" s="6">
        <v>531</v>
      </c>
      <c r="F65" s="6">
        <v>0</v>
      </c>
      <c r="G65" s="6">
        <v>0</v>
      </c>
      <c r="H65" s="16">
        <f t="shared" si="0"/>
        <v>0</v>
      </c>
      <c r="I65" s="16">
        <f t="shared" si="1"/>
        <v>2</v>
      </c>
      <c r="J65" s="16">
        <f t="shared" si="2"/>
        <v>0</v>
      </c>
      <c r="K65" s="16">
        <f t="shared" si="3"/>
        <v>0</v>
      </c>
    </row>
    <row r="66" spans="1:11" s="10" customFormat="1" ht="30" customHeight="1">
      <c r="A66" s="14">
        <f t="shared" si="4"/>
        <v>50</v>
      </c>
      <c r="B66" s="24" t="s">
        <v>72</v>
      </c>
      <c r="C66" s="23" t="s">
        <v>149</v>
      </c>
      <c r="D66" s="6">
        <v>0</v>
      </c>
      <c r="E66" s="6">
        <v>5</v>
      </c>
      <c r="F66" s="6">
        <v>0</v>
      </c>
      <c r="G66" s="6">
        <v>675</v>
      </c>
      <c r="H66" s="16">
        <f t="shared" si="0"/>
        <v>0</v>
      </c>
      <c r="I66" s="16">
        <f t="shared" si="1"/>
        <v>1</v>
      </c>
      <c r="J66" s="16">
        <f t="shared" si="2"/>
        <v>0</v>
      </c>
      <c r="K66" s="16">
        <f t="shared" si="3"/>
        <v>21</v>
      </c>
    </row>
    <row r="67" spans="1:11" s="10" customFormat="1" ht="30" customHeight="1">
      <c r="A67" s="14">
        <f t="shared" si="4"/>
        <v>51</v>
      </c>
      <c r="B67" s="24" t="s">
        <v>73</v>
      </c>
      <c r="C67" s="23" t="s">
        <v>150</v>
      </c>
      <c r="D67" s="6">
        <v>0</v>
      </c>
      <c r="E67" s="6">
        <v>0</v>
      </c>
      <c r="F67" s="6">
        <v>0</v>
      </c>
      <c r="G67" s="6">
        <v>42</v>
      </c>
      <c r="H67" s="16">
        <f t="shared" si="0"/>
        <v>0</v>
      </c>
      <c r="I67" s="16">
        <f t="shared" si="1"/>
        <v>0</v>
      </c>
      <c r="J67" s="16">
        <f t="shared" si="2"/>
        <v>0</v>
      </c>
      <c r="K67" s="16">
        <f t="shared" si="3"/>
        <v>2</v>
      </c>
    </row>
    <row r="68" spans="1:11" s="10" customFormat="1" ht="30" customHeight="1">
      <c r="A68" s="14">
        <f t="shared" si="4"/>
        <v>52</v>
      </c>
      <c r="B68" s="24" t="s">
        <v>74</v>
      </c>
      <c r="C68" s="23" t="s">
        <v>151</v>
      </c>
      <c r="D68" s="6">
        <v>0</v>
      </c>
      <c r="E68" s="6">
        <v>0</v>
      </c>
      <c r="F68" s="6">
        <v>47</v>
      </c>
      <c r="G68" s="6">
        <v>0</v>
      </c>
      <c r="H68" s="16">
        <f t="shared" si="0"/>
        <v>0</v>
      </c>
      <c r="I68" s="16">
        <f t="shared" si="1"/>
        <v>0</v>
      </c>
      <c r="J68" s="16">
        <f t="shared" si="2"/>
        <v>1</v>
      </c>
      <c r="K68" s="16">
        <f t="shared" si="3"/>
        <v>0</v>
      </c>
    </row>
    <row r="69" spans="1:11" s="10" customFormat="1" ht="30" customHeight="1">
      <c r="A69" s="14">
        <f t="shared" si="4"/>
        <v>53</v>
      </c>
      <c r="B69" s="24" t="s">
        <v>75</v>
      </c>
      <c r="C69" s="23" t="s">
        <v>152</v>
      </c>
      <c r="D69" s="6">
        <v>0</v>
      </c>
      <c r="E69" s="6">
        <v>271</v>
      </c>
      <c r="F69" s="6">
        <v>0</v>
      </c>
      <c r="G69" s="6">
        <v>0</v>
      </c>
      <c r="H69" s="16">
        <f t="shared" si="0"/>
        <v>0</v>
      </c>
      <c r="I69" s="16">
        <f t="shared" si="1"/>
        <v>1</v>
      </c>
      <c r="J69" s="16">
        <f t="shared" si="2"/>
        <v>0</v>
      </c>
      <c r="K69" s="16">
        <f t="shared" si="3"/>
        <v>0</v>
      </c>
    </row>
    <row r="70" spans="1:11" s="10" customFormat="1" ht="30" customHeight="1">
      <c r="A70" s="14">
        <f t="shared" si="4"/>
        <v>54</v>
      </c>
      <c r="B70" s="24" t="s">
        <v>76</v>
      </c>
      <c r="C70" s="23" t="s">
        <v>153</v>
      </c>
      <c r="D70" s="6">
        <v>0</v>
      </c>
      <c r="E70" s="6">
        <v>10509</v>
      </c>
      <c r="F70" s="6">
        <v>71</v>
      </c>
      <c r="G70" s="6">
        <v>270</v>
      </c>
      <c r="H70" s="16">
        <f t="shared" si="0"/>
        <v>0</v>
      </c>
      <c r="I70" s="16">
        <f t="shared" si="1"/>
        <v>22</v>
      </c>
      <c r="J70" s="16">
        <f t="shared" si="2"/>
        <v>2</v>
      </c>
      <c r="K70" s="16">
        <f t="shared" si="3"/>
        <v>9</v>
      </c>
    </row>
    <row r="71" spans="1:11" s="10" customFormat="1" ht="30" customHeight="1">
      <c r="A71" s="14">
        <f t="shared" si="4"/>
        <v>55</v>
      </c>
      <c r="B71" s="24" t="s">
        <v>77</v>
      </c>
      <c r="C71" s="23" t="s">
        <v>154</v>
      </c>
      <c r="D71" s="6">
        <v>0</v>
      </c>
      <c r="E71" s="6">
        <v>6690</v>
      </c>
      <c r="F71" s="6">
        <v>0</v>
      </c>
      <c r="G71" s="6">
        <v>0</v>
      </c>
      <c r="H71" s="16">
        <f t="shared" si="0"/>
        <v>0</v>
      </c>
      <c r="I71" s="16">
        <f t="shared" si="1"/>
        <v>14</v>
      </c>
      <c r="J71" s="16">
        <f t="shared" si="2"/>
        <v>0</v>
      </c>
      <c r="K71" s="16">
        <f t="shared" si="3"/>
        <v>0</v>
      </c>
    </row>
    <row r="72" spans="1:11" s="10" customFormat="1" ht="30" customHeight="1">
      <c r="A72" s="14">
        <f t="shared" si="4"/>
        <v>56</v>
      </c>
      <c r="B72" s="24" t="s">
        <v>78</v>
      </c>
      <c r="C72" s="23" t="s">
        <v>155</v>
      </c>
      <c r="D72" s="6">
        <v>0</v>
      </c>
      <c r="E72" s="6">
        <v>0</v>
      </c>
      <c r="F72" s="6">
        <v>36</v>
      </c>
      <c r="G72" s="6">
        <v>0</v>
      </c>
      <c r="H72" s="16">
        <f t="shared" si="0"/>
        <v>0</v>
      </c>
      <c r="I72" s="16">
        <f t="shared" si="1"/>
        <v>0</v>
      </c>
      <c r="J72" s="16">
        <f t="shared" si="2"/>
        <v>1</v>
      </c>
      <c r="K72" s="16">
        <f t="shared" si="3"/>
        <v>0</v>
      </c>
    </row>
    <row r="73" spans="1:11" s="10" customFormat="1" ht="30" customHeight="1">
      <c r="A73" s="14">
        <f t="shared" si="4"/>
        <v>57</v>
      </c>
      <c r="B73" s="24" t="s">
        <v>83</v>
      </c>
      <c r="C73" s="23" t="s">
        <v>156</v>
      </c>
      <c r="D73" s="6">
        <v>0</v>
      </c>
      <c r="E73" s="6">
        <v>5</v>
      </c>
      <c r="F73" s="6">
        <v>0</v>
      </c>
      <c r="G73" s="6">
        <v>0</v>
      </c>
      <c r="H73" s="16">
        <f t="shared" si="0"/>
        <v>0</v>
      </c>
      <c r="I73" s="16">
        <f t="shared" si="1"/>
        <v>1</v>
      </c>
      <c r="J73" s="16">
        <f t="shared" si="2"/>
        <v>0</v>
      </c>
      <c r="K73" s="16">
        <f t="shared" si="3"/>
        <v>0</v>
      </c>
    </row>
    <row r="74" spans="1:11" s="10" customFormat="1" ht="30" customHeight="1">
      <c r="A74" s="14">
        <f t="shared" si="4"/>
        <v>58</v>
      </c>
      <c r="B74" s="24" t="s">
        <v>65</v>
      </c>
      <c r="C74" s="23" t="s">
        <v>157</v>
      </c>
      <c r="D74" s="6">
        <v>0</v>
      </c>
      <c r="E74" s="6">
        <v>5</v>
      </c>
      <c r="F74" s="6">
        <v>0</v>
      </c>
      <c r="G74" s="6">
        <v>0</v>
      </c>
      <c r="H74" s="16">
        <f t="shared" si="0"/>
        <v>0</v>
      </c>
      <c r="I74" s="16">
        <f t="shared" si="1"/>
        <v>1</v>
      </c>
      <c r="J74" s="16">
        <f t="shared" si="2"/>
        <v>0</v>
      </c>
      <c r="K74" s="16">
        <f t="shared" si="3"/>
        <v>0</v>
      </c>
    </row>
    <row r="75" spans="1:11" s="10" customFormat="1" ht="30" customHeight="1">
      <c r="A75" s="14">
        <f t="shared" si="4"/>
        <v>59</v>
      </c>
      <c r="B75" s="14" t="s">
        <v>84</v>
      </c>
      <c r="C75" s="23" t="s">
        <v>158</v>
      </c>
      <c r="D75" s="6">
        <v>0</v>
      </c>
      <c r="E75" s="6">
        <v>5</v>
      </c>
      <c r="F75" s="6">
        <v>0</v>
      </c>
      <c r="G75" s="6">
        <v>0</v>
      </c>
      <c r="H75" s="16">
        <f t="shared" si="0"/>
        <v>0</v>
      </c>
      <c r="I75" s="16">
        <f t="shared" si="1"/>
        <v>1</v>
      </c>
      <c r="J75" s="16">
        <f t="shared" si="2"/>
        <v>0</v>
      </c>
      <c r="K75" s="16">
        <f t="shared" si="3"/>
        <v>0</v>
      </c>
    </row>
    <row r="76" spans="1:11" s="10" customFormat="1" ht="30" customHeight="1">
      <c r="A76" s="14">
        <f t="shared" si="4"/>
        <v>60</v>
      </c>
      <c r="B76" s="14" t="s">
        <v>85</v>
      </c>
      <c r="C76" s="23" t="s">
        <v>159</v>
      </c>
      <c r="D76" s="6">
        <v>0</v>
      </c>
      <c r="E76" s="6">
        <v>5</v>
      </c>
      <c r="F76" s="6">
        <v>0</v>
      </c>
      <c r="G76" s="6">
        <v>0</v>
      </c>
      <c r="H76" s="16">
        <f t="shared" si="0"/>
        <v>0</v>
      </c>
      <c r="I76" s="16">
        <f t="shared" si="1"/>
        <v>1</v>
      </c>
      <c r="J76" s="16">
        <f t="shared" si="2"/>
        <v>0</v>
      </c>
      <c r="K76" s="16">
        <f t="shared" si="3"/>
        <v>0</v>
      </c>
    </row>
    <row r="77" spans="1:11" s="10" customFormat="1" ht="30" customHeight="1">
      <c r="A77" s="14">
        <f t="shared" si="4"/>
        <v>61</v>
      </c>
      <c r="B77" s="14" t="s">
        <v>86</v>
      </c>
      <c r="C77" s="23" t="s">
        <v>160</v>
      </c>
      <c r="D77" s="6">
        <v>0</v>
      </c>
      <c r="E77" s="6">
        <v>5</v>
      </c>
      <c r="F77" s="6">
        <v>0</v>
      </c>
      <c r="G77" s="6">
        <v>0</v>
      </c>
      <c r="H77" s="16">
        <f t="shared" si="0"/>
        <v>0</v>
      </c>
      <c r="I77" s="16">
        <f t="shared" si="1"/>
        <v>1</v>
      </c>
      <c r="J77" s="16">
        <f t="shared" si="2"/>
        <v>0</v>
      </c>
      <c r="K77" s="16">
        <f t="shared" si="3"/>
        <v>0</v>
      </c>
    </row>
    <row r="78" spans="1:11" s="10" customFormat="1" ht="30" customHeight="1">
      <c r="A78" s="14">
        <f t="shared" si="4"/>
        <v>62</v>
      </c>
      <c r="B78" s="24" t="s">
        <v>87</v>
      </c>
      <c r="C78" s="23" t="s">
        <v>161</v>
      </c>
      <c r="D78" s="6">
        <v>0</v>
      </c>
      <c r="E78" s="6">
        <v>5</v>
      </c>
      <c r="F78" s="6">
        <v>0</v>
      </c>
      <c r="G78" s="6">
        <v>0</v>
      </c>
      <c r="H78" s="16">
        <f t="shared" si="0"/>
        <v>0</v>
      </c>
      <c r="I78" s="16">
        <f t="shared" si="1"/>
        <v>1</v>
      </c>
      <c r="J78" s="16">
        <f t="shared" si="2"/>
        <v>0</v>
      </c>
      <c r="K78" s="16">
        <f t="shared" si="3"/>
        <v>0</v>
      </c>
    </row>
    <row r="79" spans="1:11" s="10" customFormat="1" ht="30" customHeight="1">
      <c r="A79" s="14">
        <f t="shared" si="4"/>
        <v>63</v>
      </c>
      <c r="B79" s="14"/>
      <c r="C79" s="23"/>
      <c r="D79" s="6"/>
      <c r="E79" s="6"/>
      <c r="F79" s="6"/>
      <c r="G79" s="6"/>
      <c r="H79" s="16">
        <f t="shared" si="0"/>
        <v>0</v>
      </c>
      <c r="I79" s="16">
        <f t="shared" si="1"/>
        <v>0</v>
      </c>
      <c r="J79" s="16">
        <f t="shared" si="2"/>
        <v>0</v>
      </c>
      <c r="K79" s="16">
        <f t="shared" si="3"/>
        <v>0</v>
      </c>
    </row>
    <row r="80" spans="1:11" s="10" customFormat="1" ht="30" customHeight="1">
      <c r="A80" s="14">
        <f t="shared" si="4"/>
        <v>64</v>
      </c>
      <c r="B80" s="14"/>
      <c r="C80" s="23"/>
      <c r="D80" s="6"/>
      <c r="E80" s="6"/>
      <c r="F80" s="6"/>
      <c r="G80" s="6"/>
      <c r="H80" s="16">
        <f t="shared" si="0"/>
        <v>0</v>
      </c>
      <c r="I80" s="16">
        <f t="shared" si="1"/>
        <v>0</v>
      </c>
      <c r="J80" s="16">
        <f t="shared" si="2"/>
        <v>0</v>
      </c>
      <c r="K80" s="16">
        <f t="shared" si="3"/>
        <v>0</v>
      </c>
    </row>
    <row r="81" spans="1:11" s="10" customFormat="1" ht="30" customHeight="1">
      <c r="A81" s="14">
        <f t="shared" si="4"/>
        <v>65</v>
      </c>
      <c r="B81" s="14"/>
      <c r="C81" s="23"/>
      <c r="D81" s="6"/>
      <c r="E81" s="6"/>
      <c r="F81" s="6"/>
      <c r="G81" s="6"/>
      <c r="H81" s="16">
        <f t="shared" si="0"/>
        <v>0</v>
      </c>
      <c r="I81" s="16">
        <f t="shared" si="1"/>
        <v>0</v>
      </c>
      <c r="J81" s="16">
        <f t="shared" si="2"/>
        <v>0</v>
      </c>
      <c r="K81" s="16">
        <f t="shared" si="3"/>
        <v>0</v>
      </c>
    </row>
    <row r="82" spans="1:11" s="10" customFormat="1" ht="30" customHeight="1">
      <c r="A82" s="14">
        <f t="shared" si="4"/>
        <v>66</v>
      </c>
      <c r="B82" s="14"/>
      <c r="C82" s="23"/>
      <c r="D82" s="6"/>
      <c r="E82" s="6"/>
      <c r="F82" s="6"/>
      <c r="G82" s="6"/>
      <c r="H82" s="16">
        <f t="shared" ref="H82:H83" si="5">(ROUNDUP(((D82/100)*0.5),0))</f>
        <v>0</v>
      </c>
      <c r="I82" s="16">
        <f t="shared" ref="I82:I83" si="6">(ROUNDUP(((E82/100)*0.2),0))</f>
        <v>0</v>
      </c>
      <c r="J82" s="16">
        <f t="shared" ref="J82:J83" si="7">(ROUNDUP(((F82/100)*1.5),0))</f>
        <v>0</v>
      </c>
      <c r="K82" s="16">
        <f t="shared" ref="K82:K83" si="8">(ROUNDUP(((G82/100)*3),0))</f>
        <v>0</v>
      </c>
    </row>
    <row r="83" spans="1:11" s="10" customFormat="1" ht="30" customHeight="1">
      <c r="A83" s="14">
        <f t="shared" ref="A83" si="9">1+A82</f>
        <v>67</v>
      </c>
      <c r="B83" s="14"/>
      <c r="C83" s="23"/>
      <c r="D83" s="6"/>
      <c r="E83" s="6"/>
      <c r="F83" s="6"/>
      <c r="G83" s="6"/>
      <c r="H83" s="16">
        <f t="shared" si="5"/>
        <v>0</v>
      </c>
      <c r="I83" s="16">
        <f t="shared" si="6"/>
        <v>0</v>
      </c>
      <c r="J83" s="16">
        <f t="shared" si="7"/>
        <v>0</v>
      </c>
      <c r="K83" s="16">
        <f t="shared" si="8"/>
        <v>0</v>
      </c>
    </row>
    <row r="84" spans="1:11" s="4" customFormat="1" ht="23.25" customHeight="1">
      <c r="A84" s="26" t="s">
        <v>25</v>
      </c>
      <c r="B84" s="27"/>
      <c r="C84" s="27"/>
      <c r="D84" s="27"/>
      <c r="E84" s="27"/>
      <c r="F84" s="27"/>
      <c r="G84" s="27"/>
      <c r="H84" s="27"/>
      <c r="I84" s="27"/>
      <c r="J84" s="27"/>
      <c r="K84" s="28"/>
    </row>
    <row r="86" spans="1:11">
      <c r="B86" s="7" t="s">
        <v>10</v>
      </c>
    </row>
    <row r="87" spans="1:11">
      <c r="B87" s="7" t="s">
        <v>11</v>
      </c>
    </row>
    <row r="88" spans="1:11">
      <c r="B88" s="7" t="s">
        <v>12</v>
      </c>
    </row>
    <row r="89" spans="1:11">
      <c r="B89" s="7" t="s">
        <v>13</v>
      </c>
    </row>
  </sheetData>
  <mergeCells count="9">
    <mergeCell ref="A84:K84"/>
    <mergeCell ref="D14:G15"/>
    <mergeCell ref="H14:K14"/>
    <mergeCell ref="A10:K10"/>
    <mergeCell ref="B14:B16"/>
    <mergeCell ref="A14:A16"/>
    <mergeCell ref="B12:G12"/>
    <mergeCell ref="C14:C16"/>
    <mergeCell ref="A13:K13"/>
  </mergeCells>
  <pageMargins left="0.70866141732283472" right="0.11811023622047245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8"/>
  <sheetViews>
    <sheetView view="pageBreakPreview" topLeftCell="A61" zoomScaleNormal="90" zoomScaleSheetLayoutView="100" workbookViewId="0">
      <selection activeCell="J55" sqref="J55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10" width="15" style="8" customWidth="1"/>
    <col min="11" max="16384" width="8.6640625" style="5"/>
  </cols>
  <sheetData>
    <row r="1" spans="1:10" ht="35.700000000000003" customHeight="1">
      <c r="A1" s="1"/>
      <c r="B1" s="42"/>
      <c r="C1" s="48"/>
      <c r="D1" s="48"/>
      <c r="E1" s="48"/>
      <c r="F1" s="48"/>
      <c r="G1" s="48"/>
      <c r="H1" s="48"/>
      <c r="I1" s="48"/>
      <c r="J1" s="48"/>
    </row>
    <row r="2" spans="1:10" s="4" customFormat="1" ht="18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4" customFormat="1" ht="57" customHeight="1">
      <c r="A3" s="41" t="s">
        <v>0</v>
      </c>
      <c r="B3" s="38" t="s">
        <v>1</v>
      </c>
      <c r="C3" s="35" t="s">
        <v>18</v>
      </c>
      <c r="D3" s="35"/>
      <c r="E3" s="35"/>
      <c r="F3" s="35"/>
      <c r="G3" s="35"/>
      <c r="H3" s="35"/>
      <c r="I3" s="35"/>
      <c r="J3" s="35"/>
    </row>
    <row r="4" spans="1:10" s="10" customFormat="1" ht="84" customHeight="1">
      <c r="A4" s="39"/>
      <c r="B4" s="39"/>
      <c r="C4" s="26" t="s">
        <v>14</v>
      </c>
      <c r="D4" s="49"/>
      <c r="E4" s="26" t="s">
        <v>15</v>
      </c>
      <c r="F4" s="28"/>
      <c r="G4" s="26" t="s">
        <v>16</v>
      </c>
      <c r="H4" s="28"/>
      <c r="I4" s="26" t="s">
        <v>17</v>
      </c>
      <c r="J4" s="28"/>
    </row>
    <row r="5" spans="1:10" s="10" customFormat="1" ht="69.45" customHeight="1">
      <c r="A5" s="40"/>
      <c r="B5" s="40"/>
      <c r="C5" s="11" t="s">
        <v>6</v>
      </c>
      <c r="D5" s="11" t="s">
        <v>19</v>
      </c>
      <c r="E5" s="11" t="s">
        <v>6</v>
      </c>
      <c r="F5" s="11" t="s">
        <v>19</v>
      </c>
      <c r="G5" s="11" t="s">
        <v>6</v>
      </c>
      <c r="H5" s="11" t="s">
        <v>19</v>
      </c>
      <c r="I5" s="11" t="s">
        <v>6</v>
      </c>
      <c r="J5" s="11" t="s">
        <v>19</v>
      </c>
    </row>
    <row r="6" spans="1:10" s="4" customFormat="1" ht="28.2" customHeight="1">
      <c r="A6" s="9">
        <v>1</v>
      </c>
      <c r="B6" s="15" t="s">
        <v>7</v>
      </c>
      <c r="C6" s="12">
        <f>ROUNDUP('1-й лист'!H17/2,0)</f>
        <v>0</v>
      </c>
      <c r="D6" s="20"/>
      <c r="E6" s="12">
        <f>ROUNDUP('1-й лист'!I17/2,0)</f>
        <v>1</v>
      </c>
      <c r="F6" s="20" t="s">
        <v>88</v>
      </c>
      <c r="G6" s="12">
        <f>ROUNDUP('1-й лист'!J17/2,0)</f>
        <v>0</v>
      </c>
      <c r="H6" s="20"/>
      <c r="I6" s="12">
        <f>ROUNDUP('1-й лист'!K17/2,0)</f>
        <v>0</v>
      </c>
      <c r="J6" s="20"/>
    </row>
    <row r="7" spans="1:10" s="4" customFormat="1" ht="27.6">
      <c r="A7" s="9">
        <v>2</v>
      </c>
      <c r="B7" s="15" t="s">
        <v>8</v>
      </c>
      <c r="C7" s="17">
        <f>ROUNDUP('1-й лист'!H18/2,0)</f>
        <v>1</v>
      </c>
      <c r="D7" s="20" t="s">
        <v>88</v>
      </c>
      <c r="E7" s="17">
        <f>ROUNDUP('1-й лист'!I18/2,0)</f>
        <v>36</v>
      </c>
      <c r="F7" s="20" t="s">
        <v>88</v>
      </c>
      <c r="G7" s="17">
        <f>ROUNDUP('1-й лист'!J18/2,0)</f>
        <v>4</v>
      </c>
      <c r="H7" s="20" t="s">
        <v>88</v>
      </c>
      <c r="I7" s="17">
        <f>ROUNDUP('1-й лист'!K18/2,0)</f>
        <v>96</v>
      </c>
      <c r="J7" s="20" t="s">
        <v>88</v>
      </c>
    </row>
    <row r="8" spans="1:10" s="10" customFormat="1" ht="30" customHeight="1">
      <c r="A8" s="18">
        <f t="shared" ref="A8:A71" si="0">1+A7</f>
        <v>3</v>
      </c>
      <c r="B8" s="18" t="s">
        <v>26</v>
      </c>
      <c r="C8" s="17">
        <f>ROUNDUP('1-й лист'!H19/2,0)</f>
        <v>1</v>
      </c>
      <c r="D8" s="20" t="s">
        <v>88</v>
      </c>
      <c r="E8" s="17">
        <f>ROUNDUP('1-й лист'!I19/2,0)</f>
        <v>13</v>
      </c>
      <c r="F8" s="20" t="s">
        <v>88</v>
      </c>
      <c r="G8" s="17">
        <f>ROUNDUP('1-й лист'!J19/2,0)</f>
        <v>4</v>
      </c>
      <c r="H8" s="20" t="s">
        <v>88</v>
      </c>
      <c r="I8" s="17">
        <f>ROUNDUP('1-й лист'!K19/2,0)</f>
        <v>13</v>
      </c>
      <c r="J8" s="20" t="s">
        <v>88</v>
      </c>
    </row>
    <row r="9" spans="1:10" s="10" customFormat="1" ht="30" customHeight="1">
      <c r="A9" s="18">
        <f t="shared" si="0"/>
        <v>4</v>
      </c>
      <c r="B9" s="18" t="s">
        <v>9</v>
      </c>
      <c r="C9" s="17">
        <f>ROUNDUP('1-й лист'!H20/2,0)</f>
        <v>0</v>
      </c>
      <c r="D9" s="20"/>
      <c r="E9" s="17">
        <f>ROUNDUP('1-й лист'!I20/2,0)</f>
        <v>85</v>
      </c>
      <c r="F9" s="20" t="s">
        <v>88</v>
      </c>
      <c r="G9" s="17">
        <f>ROUNDUP('1-й лист'!J20/2,0)</f>
        <v>0</v>
      </c>
      <c r="H9" s="20"/>
      <c r="I9" s="17">
        <f>ROUNDUP('1-й лист'!K20/2,0)</f>
        <v>0</v>
      </c>
      <c r="J9" s="20"/>
    </row>
    <row r="10" spans="1:10" s="10" customFormat="1" ht="30" customHeight="1">
      <c r="A10" s="18">
        <f t="shared" si="0"/>
        <v>5</v>
      </c>
      <c r="B10" s="18" t="s">
        <v>27</v>
      </c>
      <c r="C10" s="17">
        <f>ROUNDUP('1-й лист'!H21/2,0)</f>
        <v>0</v>
      </c>
      <c r="D10" s="20"/>
      <c r="E10" s="17">
        <f>ROUNDUP('1-й лист'!I21/2,0)</f>
        <v>21</v>
      </c>
      <c r="F10" s="20" t="s">
        <v>88</v>
      </c>
      <c r="G10" s="17">
        <f>ROUNDUP('1-й лист'!J21/2,0)</f>
        <v>18</v>
      </c>
      <c r="H10" s="20" t="s">
        <v>88</v>
      </c>
      <c r="I10" s="17">
        <f>ROUNDUP('1-й лист'!K21/2,0)</f>
        <v>19</v>
      </c>
      <c r="J10" s="20" t="s">
        <v>88</v>
      </c>
    </row>
    <row r="11" spans="1:10" s="10" customFormat="1" ht="30" customHeight="1">
      <c r="A11" s="18">
        <f t="shared" si="0"/>
        <v>6</v>
      </c>
      <c r="B11" s="18" t="s">
        <v>28</v>
      </c>
      <c r="C11" s="17">
        <f>ROUNDUP('1-й лист'!H22/2,0)</f>
        <v>3</v>
      </c>
      <c r="D11" s="20" t="s">
        <v>89</v>
      </c>
      <c r="E11" s="17">
        <f>ROUNDUP('1-й лист'!I22/2,0)</f>
        <v>31</v>
      </c>
      <c r="F11" s="20" t="s">
        <v>89</v>
      </c>
      <c r="G11" s="17">
        <f>ROUNDUP('1-й лист'!J22/2,0)</f>
        <v>0</v>
      </c>
      <c r="H11" s="20"/>
      <c r="I11" s="17">
        <f>ROUNDUP('1-й лист'!K22/2,0)</f>
        <v>0</v>
      </c>
      <c r="J11" s="20"/>
    </row>
    <row r="12" spans="1:10" s="10" customFormat="1" ht="30" customHeight="1">
      <c r="A12" s="18">
        <f t="shared" si="0"/>
        <v>7</v>
      </c>
      <c r="B12" s="18" t="s">
        <v>29</v>
      </c>
      <c r="C12" s="17">
        <f>ROUNDUP('1-й лист'!H23/2,0)</f>
        <v>0</v>
      </c>
      <c r="D12" s="20"/>
      <c r="E12" s="17">
        <f>ROUNDUP('1-й лист'!I23/2,0)</f>
        <v>20</v>
      </c>
      <c r="F12" s="20" t="s">
        <v>89</v>
      </c>
      <c r="G12" s="17">
        <f>ROUNDUP('1-й лист'!J23/2,0)</f>
        <v>4</v>
      </c>
      <c r="H12" s="20" t="s">
        <v>89</v>
      </c>
      <c r="I12" s="17">
        <f>ROUNDUP('1-й лист'!K23/2,0)</f>
        <v>5</v>
      </c>
      <c r="J12" s="20" t="s">
        <v>89</v>
      </c>
    </row>
    <row r="13" spans="1:10" s="10" customFormat="1" ht="30" customHeight="1">
      <c r="A13" s="18">
        <f t="shared" si="0"/>
        <v>8</v>
      </c>
      <c r="B13" s="18" t="s">
        <v>30</v>
      </c>
      <c r="C13" s="17">
        <f>ROUNDUP('1-й лист'!H24/2,0)</f>
        <v>0</v>
      </c>
      <c r="D13" s="20"/>
      <c r="E13" s="17">
        <f>ROUNDUP('1-й лист'!I24/2,0)</f>
        <v>1</v>
      </c>
      <c r="F13" s="20" t="s">
        <v>89</v>
      </c>
      <c r="G13" s="17">
        <f>ROUNDUP('1-й лист'!J24/2,0)</f>
        <v>1</v>
      </c>
      <c r="H13" s="20" t="s">
        <v>89</v>
      </c>
      <c r="I13" s="17">
        <f>ROUNDUP('1-й лист'!K24/2,0)</f>
        <v>1</v>
      </c>
      <c r="J13" s="20" t="s">
        <v>89</v>
      </c>
    </row>
    <row r="14" spans="1:10" s="10" customFormat="1" ht="30" customHeight="1">
      <c r="A14" s="18">
        <f t="shared" si="0"/>
        <v>9</v>
      </c>
      <c r="B14" s="18" t="s">
        <v>31</v>
      </c>
      <c r="C14" s="17">
        <f>ROUNDUP('1-й лист'!H25/2,0)</f>
        <v>0</v>
      </c>
      <c r="D14" s="20"/>
      <c r="E14" s="17">
        <f>ROUNDUP('1-й лист'!I25/2,0)</f>
        <v>23</v>
      </c>
      <c r="F14" s="20" t="s">
        <v>89</v>
      </c>
      <c r="G14" s="17">
        <f>ROUNDUP('1-й лист'!J25/2,0)</f>
        <v>3</v>
      </c>
      <c r="H14" s="20" t="s">
        <v>89</v>
      </c>
      <c r="I14" s="17">
        <f>ROUNDUP('1-й лист'!K25/2,0)</f>
        <v>7</v>
      </c>
      <c r="J14" s="20" t="s">
        <v>89</v>
      </c>
    </row>
    <row r="15" spans="1:10" s="10" customFormat="1" ht="30" customHeight="1">
      <c r="A15" s="18">
        <f t="shared" si="0"/>
        <v>10</v>
      </c>
      <c r="B15" s="18" t="s">
        <v>32</v>
      </c>
      <c r="C15" s="17">
        <f>ROUNDUP('1-й лист'!H26/2,0)</f>
        <v>0</v>
      </c>
      <c r="D15" s="20"/>
      <c r="E15" s="17">
        <f>ROUNDUP('1-й лист'!I26/2,0)</f>
        <v>3</v>
      </c>
      <c r="F15" s="20" t="s">
        <v>89</v>
      </c>
      <c r="G15" s="17">
        <f>ROUNDUP('1-й лист'!J26/2,0)</f>
        <v>1</v>
      </c>
      <c r="H15" s="20" t="s">
        <v>89</v>
      </c>
      <c r="I15" s="17">
        <f>ROUNDUP('1-й лист'!K26/2,0)</f>
        <v>1</v>
      </c>
      <c r="J15" s="20" t="s">
        <v>89</v>
      </c>
    </row>
    <row r="16" spans="1:10" s="10" customFormat="1" ht="30" customHeight="1">
      <c r="A16" s="18">
        <f t="shared" si="0"/>
        <v>11</v>
      </c>
      <c r="B16" s="18" t="s">
        <v>33</v>
      </c>
      <c r="C16" s="17">
        <f>ROUNDUP('1-й лист'!H27/2,0)</f>
        <v>0</v>
      </c>
      <c r="D16" s="20"/>
      <c r="E16" s="17">
        <f>ROUNDUP('1-й лист'!I27/2,0)</f>
        <v>2</v>
      </c>
      <c r="F16" s="20" t="s">
        <v>89</v>
      </c>
      <c r="G16" s="17">
        <f>ROUNDUP('1-й лист'!J27/2,0)</f>
        <v>1</v>
      </c>
      <c r="H16" s="20" t="s">
        <v>89</v>
      </c>
      <c r="I16" s="17">
        <f>ROUNDUP('1-й лист'!K27/2,0)</f>
        <v>1</v>
      </c>
      <c r="J16" s="20" t="s">
        <v>89</v>
      </c>
    </row>
    <row r="17" spans="1:10" s="10" customFormat="1" ht="30" customHeight="1">
      <c r="A17" s="18">
        <f t="shared" si="0"/>
        <v>12</v>
      </c>
      <c r="B17" s="18" t="s">
        <v>34</v>
      </c>
      <c r="C17" s="17">
        <f>ROUNDUP('1-й лист'!H28/2,0)</f>
        <v>0</v>
      </c>
      <c r="D17" s="20"/>
      <c r="E17" s="17">
        <f>ROUNDUP('1-й лист'!I28/2,0)</f>
        <v>4</v>
      </c>
      <c r="F17" s="20" t="s">
        <v>89</v>
      </c>
      <c r="G17" s="17">
        <f>ROUNDUP('1-й лист'!J28/2,0)</f>
        <v>1</v>
      </c>
      <c r="H17" s="20" t="s">
        <v>89</v>
      </c>
      <c r="I17" s="17">
        <f>ROUNDUP('1-й лист'!K28/2,0)</f>
        <v>1</v>
      </c>
      <c r="J17" s="20" t="s">
        <v>89</v>
      </c>
    </row>
    <row r="18" spans="1:10" s="10" customFormat="1" ht="30" customHeight="1">
      <c r="A18" s="18">
        <f t="shared" si="0"/>
        <v>13</v>
      </c>
      <c r="B18" s="18" t="s">
        <v>35</v>
      </c>
      <c r="C18" s="17">
        <f>ROUNDUP('1-й лист'!H29/2,0)</f>
        <v>0</v>
      </c>
      <c r="D18" s="20"/>
      <c r="E18" s="17">
        <f>ROUNDUP('1-й лист'!I29/2,0)</f>
        <v>29</v>
      </c>
      <c r="F18" s="20" t="s">
        <v>89</v>
      </c>
      <c r="G18" s="17">
        <f>ROUNDUP('1-й лист'!J29/2,0)</f>
        <v>3</v>
      </c>
      <c r="H18" s="20" t="s">
        <v>89</v>
      </c>
      <c r="I18" s="17">
        <f>ROUNDUP('1-й лист'!K29/2,0)</f>
        <v>6</v>
      </c>
      <c r="J18" s="20" t="s">
        <v>89</v>
      </c>
    </row>
    <row r="19" spans="1:10" s="10" customFormat="1" ht="30" customHeight="1">
      <c r="A19" s="18">
        <f t="shared" si="0"/>
        <v>14</v>
      </c>
      <c r="B19" s="18" t="s">
        <v>36</v>
      </c>
      <c r="C19" s="17">
        <f>ROUNDUP('1-й лист'!H30/2,0)</f>
        <v>0</v>
      </c>
      <c r="D19" s="20"/>
      <c r="E19" s="17">
        <f>ROUNDUP('1-й лист'!I30/2,0)</f>
        <v>7</v>
      </c>
      <c r="F19" s="20" t="s">
        <v>89</v>
      </c>
      <c r="G19" s="17">
        <f>ROUNDUP('1-й лист'!J30/2,0)</f>
        <v>1</v>
      </c>
      <c r="H19" s="20" t="s">
        <v>89</v>
      </c>
      <c r="I19" s="17">
        <f>ROUNDUP('1-й лист'!K30/2,0)</f>
        <v>2</v>
      </c>
      <c r="J19" s="20" t="s">
        <v>89</v>
      </c>
    </row>
    <row r="20" spans="1:10" s="10" customFormat="1" ht="30" customHeight="1">
      <c r="A20" s="18">
        <f t="shared" si="0"/>
        <v>15</v>
      </c>
      <c r="B20" s="18" t="s">
        <v>37</v>
      </c>
      <c r="C20" s="17">
        <f>ROUNDUP('1-й лист'!H31/2,0)</f>
        <v>0</v>
      </c>
      <c r="D20" s="20"/>
      <c r="E20" s="17">
        <f>ROUNDUP('1-й лист'!I31/2,0)</f>
        <v>7</v>
      </c>
      <c r="F20" s="20" t="s">
        <v>89</v>
      </c>
      <c r="G20" s="17">
        <f>ROUNDUP('1-й лист'!J31/2,0)</f>
        <v>1</v>
      </c>
      <c r="H20" s="20" t="s">
        <v>89</v>
      </c>
      <c r="I20" s="17">
        <f>ROUNDUP('1-й лист'!K31/2,0)</f>
        <v>2</v>
      </c>
      <c r="J20" s="20" t="s">
        <v>89</v>
      </c>
    </row>
    <row r="21" spans="1:10" s="10" customFormat="1" ht="30" customHeight="1">
      <c r="A21" s="18">
        <f t="shared" si="0"/>
        <v>16</v>
      </c>
      <c r="B21" s="18" t="s">
        <v>38</v>
      </c>
      <c r="C21" s="17">
        <f>ROUNDUP('1-й лист'!H32/2,0)</f>
        <v>0</v>
      </c>
      <c r="D21" s="20"/>
      <c r="E21" s="17">
        <f>ROUNDUP('1-й лист'!I32/2,0)</f>
        <v>33</v>
      </c>
      <c r="F21" s="20" t="s">
        <v>89</v>
      </c>
      <c r="G21" s="17">
        <f>ROUNDUP('1-й лист'!J32/2,0)</f>
        <v>3</v>
      </c>
      <c r="H21" s="20" t="s">
        <v>89</v>
      </c>
      <c r="I21" s="17">
        <f>ROUNDUP('1-й лист'!K32/2,0)</f>
        <v>20</v>
      </c>
      <c r="J21" s="20" t="s">
        <v>89</v>
      </c>
    </row>
    <row r="22" spans="1:10" s="10" customFormat="1" ht="30" customHeight="1">
      <c r="A22" s="18">
        <f t="shared" si="0"/>
        <v>17</v>
      </c>
      <c r="B22" s="18" t="s">
        <v>39</v>
      </c>
      <c r="C22" s="17">
        <f>ROUNDUP('1-й лист'!H33/2,0)</f>
        <v>0</v>
      </c>
      <c r="D22" s="20"/>
      <c r="E22" s="17">
        <f>ROUNDUP('1-й лист'!I33/2,0)</f>
        <v>34</v>
      </c>
      <c r="F22" s="20" t="s">
        <v>90</v>
      </c>
      <c r="G22" s="17">
        <f>ROUNDUP('1-й лист'!J33/2,0)</f>
        <v>6</v>
      </c>
      <c r="H22" s="20" t="s">
        <v>90</v>
      </c>
      <c r="I22" s="17">
        <f>ROUNDUP('1-й лист'!K33/2,0)</f>
        <v>16</v>
      </c>
      <c r="J22" s="20" t="s">
        <v>90</v>
      </c>
    </row>
    <row r="23" spans="1:10" s="10" customFormat="1" ht="30" customHeight="1">
      <c r="A23" s="18">
        <f t="shared" si="0"/>
        <v>18</v>
      </c>
      <c r="B23" s="18" t="s">
        <v>40</v>
      </c>
      <c r="C23" s="17">
        <f>ROUNDUP('1-й лист'!H34/2,0)</f>
        <v>0</v>
      </c>
      <c r="D23" s="20"/>
      <c r="E23" s="17">
        <f>ROUNDUP('1-й лист'!I34/2,0)</f>
        <v>19</v>
      </c>
      <c r="F23" s="20" t="s">
        <v>90</v>
      </c>
      <c r="G23" s="17">
        <f>ROUNDUP('1-й лист'!J34/2,0)</f>
        <v>2</v>
      </c>
      <c r="H23" s="20" t="s">
        <v>90</v>
      </c>
      <c r="I23" s="17">
        <f>ROUNDUP('1-й лист'!K34/2,0)</f>
        <v>9</v>
      </c>
      <c r="J23" s="20" t="s">
        <v>90</v>
      </c>
    </row>
    <row r="24" spans="1:10" s="10" customFormat="1" ht="30" customHeight="1">
      <c r="A24" s="18">
        <f t="shared" si="0"/>
        <v>19</v>
      </c>
      <c r="B24" s="18" t="s">
        <v>41</v>
      </c>
      <c r="C24" s="17">
        <f>ROUNDUP('1-й лист'!H35/2,0)</f>
        <v>0</v>
      </c>
      <c r="D24" s="20"/>
      <c r="E24" s="17">
        <f>ROUNDUP('1-й лист'!I35/2,0)</f>
        <v>1</v>
      </c>
      <c r="F24" s="20" t="s">
        <v>90</v>
      </c>
      <c r="G24" s="17">
        <f>ROUNDUP('1-й лист'!J35/2,0)</f>
        <v>1</v>
      </c>
      <c r="H24" s="20" t="s">
        <v>90</v>
      </c>
      <c r="I24" s="17">
        <f>ROUNDUP('1-й лист'!K35/2,0)</f>
        <v>1</v>
      </c>
      <c r="J24" s="20" t="s">
        <v>90</v>
      </c>
    </row>
    <row r="25" spans="1:10" s="10" customFormat="1" ht="30" customHeight="1">
      <c r="A25" s="18">
        <f t="shared" si="0"/>
        <v>20</v>
      </c>
      <c r="B25" s="18" t="s">
        <v>42</v>
      </c>
      <c r="C25" s="17">
        <f>ROUNDUP('1-й лист'!H36/2,0)</f>
        <v>0</v>
      </c>
      <c r="D25" s="20"/>
      <c r="E25" s="17">
        <f>ROUNDUP('1-й лист'!I36/2,0)</f>
        <v>1</v>
      </c>
      <c r="F25" s="20" t="s">
        <v>90</v>
      </c>
      <c r="G25" s="17">
        <f>ROUNDUP('1-й лист'!J36/2,0)</f>
        <v>1</v>
      </c>
      <c r="H25" s="20" t="s">
        <v>90</v>
      </c>
      <c r="I25" s="17">
        <f>ROUNDUP('1-й лист'!K36/2,0)</f>
        <v>1</v>
      </c>
      <c r="J25" s="20" t="s">
        <v>90</v>
      </c>
    </row>
    <row r="26" spans="1:10" s="10" customFormat="1" ht="30" customHeight="1">
      <c r="A26" s="18">
        <f t="shared" si="0"/>
        <v>21</v>
      </c>
      <c r="B26" s="18" t="s">
        <v>43</v>
      </c>
      <c r="C26" s="17">
        <f>ROUNDUP('1-й лист'!H37/2,0)</f>
        <v>0</v>
      </c>
      <c r="D26" s="20"/>
      <c r="E26" s="17">
        <f>ROUNDUP('1-й лист'!I37/2,0)</f>
        <v>29</v>
      </c>
      <c r="F26" s="20" t="s">
        <v>90</v>
      </c>
      <c r="G26" s="17">
        <f>ROUNDUP('1-й лист'!J37/2,0)</f>
        <v>3</v>
      </c>
      <c r="H26" s="20" t="s">
        <v>90</v>
      </c>
      <c r="I26" s="17">
        <f>ROUNDUP('1-й лист'!K37/2,0)</f>
        <v>15</v>
      </c>
      <c r="J26" s="20" t="s">
        <v>90</v>
      </c>
    </row>
    <row r="27" spans="1:10" s="10" customFormat="1" ht="30" customHeight="1">
      <c r="A27" s="18">
        <f t="shared" si="0"/>
        <v>22</v>
      </c>
      <c r="B27" s="18" t="s">
        <v>82</v>
      </c>
      <c r="C27" s="17">
        <f>ROUNDUP('1-й лист'!H38/2,0)</f>
        <v>0</v>
      </c>
      <c r="D27" s="20"/>
      <c r="E27" s="17">
        <f>ROUNDUP('1-й лист'!I38/2,0)</f>
        <v>246</v>
      </c>
      <c r="F27" s="20" t="s">
        <v>90</v>
      </c>
      <c r="G27" s="17">
        <f>ROUNDUP('1-й лист'!J38/2,0)</f>
        <v>24</v>
      </c>
      <c r="H27" s="20" t="s">
        <v>90</v>
      </c>
      <c r="I27" s="17">
        <f>ROUNDUP('1-й лист'!K38/2,0)</f>
        <v>0</v>
      </c>
      <c r="J27" s="20" t="s">
        <v>90</v>
      </c>
    </row>
    <row r="28" spans="1:10" s="10" customFormat="1" ht="30" customHeight="1">
      <c r="A28" s="18">
        <f t="shared" si="0"/>
        <v>23</v>
      </c>
      <c r="B28" s="18" t="s">
        <v>44</v>
      </c>
      <c r="C28" s="17">
        <f>ROUNDUP('1-й лист'!H39/2,0)</f>
        <v>1</v>
      </c>
      <c r="D28" s="20"/>
      <c r="E28" s="17">
        <f>ROUNDUP('1-й лист'!I39/2,0)</f>
        <v>43</v>
      </c>
      <c r="F28" s="20" t="s">
        <v>90</v>
      </c>
      <c r="G28" s="17">
        <f>ROUNDUP('1-й лист'!J39/2,0)</f>
        <v>5</v>
      </c>
      <c r="H28" s="20" t="s">
        <v>90</v>
      </c>
      <c r="I28" s="17">
        <f>ROUNDUP('1-й лист'!K39/2,0)</f>
        <v>69</v>
      </c>
      <c r="J28" s="20" t="s">
        <v>90</v>
      </c>
    </row>
    <row r="29" spans="1:10" s="10" customFormat="1" ht="30" customHeight="1">
      <c r="A29" s="18">
        <f t="shared" si="0"/>
        <v>24</v>
      </c>
      <c r="B29" s="18" t="s">
        <v>45</v>
      </c>
      <c r="C29" s="17">
        <f>ROUNDUP('1-й лист'!H40/2,0)</f>
        <v>0</v>
      </c>
      <c r="D29" s="20"/>
      <c r="E29" s="17">
        <f>ROUNDUP('1-й лист'!I40/2,0)</f>
        <v>1</v>
      </c>
      <c r="F29" s="20" t="s">
        <v>90</v>
      </c>
      <c r="G29" s="17">
        <f>ROUNDUP('1-й лист'!J40/2,0)</f>
        <v>0</v>
      </c>
      <c r="H29" s="20" t="s">
        <v>90</v>
      </c>
      <c r="I29" s="17">
        <f>ROUNDUP('1-й лист'!K40/2,0)</f>
        <v>6</v>
      </c>
      <c r="J29" s="20" t="s">
        <v>90</v>
      </c>
    </row>
    <row r="30" spans="1:10" s="10" customFormat="1" ht="30" customHeight="1">
      <c r="A30" s="18">
        <f t="shared" si="0"/>
        <v>25</v>
      </c>
      <c r="B30" s="18" t="s">
        <v>46</v>
      </c>
      <c r="C30" s="17">
        <f>ROUNDUP('1-й лист'!H41/2,0)</f>
        <v>0</v>
      </c>
      <c r="D30" s="20"/>
      <c r="E30" s="17">
        <f>ROUNDUP('1-й лист'!I41/2,0)</f>
        <v>110</v>
      </c>
      <c r="F30" s="20" t="s">
        <v>90</v>
      </c>
      <c r="G30" s="17">
        <f>ROUNDUP('1-й лист'!J41/2,0)</f>
        <v>6</v>
      </c>
      <c r="H30" s="20" t="s">
        <v>90</v>
      </c>
      <c r="I30" s="17">
        <f>ROUNDUP('1-й лист'!K41/2,0)</f>
        <v>7</v>
      </c>
      <c r="J30" s="20" t="s">
        <v>90</v>
      </c>
    </row>
    <row r="31" spans="1:10" s="10" customFormat="1" ht="30" customHeight="1">
      <c r="A31" s="18">
        <f t="shared" si="0"/>
        <v>26</v>
      </c>
      <c r="B31" s="18" t="s">
        <v>47</v>
      </c>
      <c r="C31" s="17">
        <f>ROUNDUP('1-й лист'!H42/2,0)</f>
        <v>0</v>
      </c>
      <c r="D31" s="20"/>
      <c r="E31" s="17">
        <f>ROUNDUP('1-й лист'!I42/2,0)</f>
        <v>51</v>
      </c>
      <c r="F31" s="20" t="s">
        <v>90</v>
      </c>
      <c r="G31" s="17">
        <f>ROUNDUP('1-й лист'!J42/2,0)</f>
        <v>6</v>
      </c>
      <c r="H31" s="20" t="s">
        <v>90</v>
      </c>
      <c r="I31" s="17">
        <f>ROUNDUP('1-й лист'!K42/2,0)</f>
        <v>0</v>
      </c>
      <c r="J31" s="20" t="s">
        <v>90</v>
      </c>
    </row>
    <row r="32" spans="1:10" s="10" customFormat="1" ht="30" customHeight="1">
      <c r="A32" s="18">
        <f t="shared" si="0"/>
        <v>27</v>
      </c>
      <c r="B32" s="18" t="s">
        <v>48</v>
      </c>
      <c r="C32" s="17">
        <f>ROUNDUP('1-й лист'!H43/2,0)</f>
        <v>0</v>
      </c>
      <c r="D32" s="20"/>
      <c r="E32" s="17">
        <f>ROUNDUP('1-й лист'!I43/2,0)</f>
        <v>30</v>
      </c>
      <c r="F32" s="20" t="s">
        <v>89</v>
      </c>
      <c r="G32" s="17">
        <f>ROUNDUP('1-й лист'!J43/2,0)</f>
        <v>0</v>
      </c>
      <c r="H32" s="20" t="s">
        <v>89</v>
      </c>
      <c r="I32" s="17">
        <f>ROUNDUP('1-й лист'!K43/2,0)</f>
        <v>69</v>
      </c>
      <c r="J32" s="20" t="s">
        <v>89</v>
      </c>
    </row>
    <row r="33" spans="1:13" s="10" customFormat="1" ht="30" customHeight="1">
      <c r="A33" s="18">
        <f t="shared" si="0"/>
        <v>28</v>
      </c>
      <c r="B33" s="18" t="s">
        <v>49</v>
      </c>
      <c r="C33" s="17">
        <f>ROUNDUP('1-й лист'!H44/2,0)</f>
        <v>0</v>
      </c>
      <c r="D33" s="20"/>
      <c r="E33" s="17">
        <f>ROUNDUP('1-й лист'!I44/2,0)</f>
        <v>1</v>
      </c>
      <c r="F33" s="20" t="s">
        <v>89</v>
      </c>
      <c r="G33" s="17">
        <f>ROUNDUP('1-й лист'!J44/2,0)</f>
        <v>0</v>
      </c>
      <c r="H33" s="20" t="s">
        <v>89</v>
      </c>
      <c r="I33" s="17">
        <f>ROUNDUP('1-й лист'!K44/2,0)</f>
        <v>0</v>
      </c>
      <c r="J33" s="20" t="s">
        <v>89</v>
      </c>
    </row>
    <row r="34" spans="1:13" s="10" customFormat="1" ht="30" customHeight="1">
      <c r="A34" s="18">
        <f t="shared" si="0"/>
        <v>29</v>
      </c>
      <c r="B34" s="18" t="s">
        <v>50</v>
      </c>
      <c r="C34" s="17">
        <f>ROUNDUP('1-й лист'!H45/2,0)</f>
        <v>0</v>
      </c>
      <c r="D34" s="20"/>
      <c r="E34" s="17">
        <f>ROUNDUP('1-й лист'!I45/2,0)</f>
        <v>1</v>
      </c>
      <c r="F34" s="20" t="s">
        <v>89</v>
      </c>
      <c r="G34" s="17">
        <f>ROUNDUP('1-й лист'!J45/2,0)</f>
        <v>1</v>
      </c>
      <c r="H34" s="20" t="s">
        <v>89</v>
      </c>
      <c r="I34" s="17">
        <f>ROUNDUP('1-й лист'!K45/2,0)</f>
        <v>0</v>
      </c>
      <c r="J34" s="20" t="s">
        <v>89</v>
      </c>
    </row>
    <row r="35" spans="1:13" s="10" customFormat="1" ht="30" customHeight="1">
      <c r="A35" s="18">
        <f t="shared" si="0"/>
        <v>30</v>
      </c>
      <c r="B35" s="18" t="s">
        <v>51</v>
      </c>
      <c r="C35" s="17">
        <f>ROUNDUP('1-й лист'!H46/2,0)</f>
        <v>0</v>
      </c>
      <c r="D35" s="20"/>
      <c r="E35" s="17">
        <f>ROUNDUP('1-й лист'!I46/2,0)</f>
        <v>25</v>
      </c>
      <c r="F35" s="20" t="s">
        <v>89</v>
      </c>
      <c r="G35" s="17">
        <f>ROUNDUP('1-й лист'!J46/2,0)</f>
        <v>4</v>
      </c>
      <c r="H35" s="20" t="s">
        <v>89</v>
      </c>
      <c r="I35" s="17">
        <f>ROUNDUP('1-й лист'!K46/2,0)</f>
        <v>28</v>
      </c>
      <c r="J35" s="20" t="s">
        <v>89</v>
      </c>
    </row>
    <row r="36" spans="1:13" s="10" customFormat="1" ht="30" customHeight="1">
      <c r="A36" s="18">
        <f t="shared" si="0"/>
        <v>31</v>
      </c>
      <c r="B36" s="18" t="s">
        <v>52</v>
      </c>
      <c r="C36" s="17">
        <f>ROUNDUP('1-й лист'!H47/2,0)</f>
        <v>0</v>
      </c>
      <c r="D36" s="20"/>
      <c r="E36" s="17">
        <f>ROUNDUP('1-й лист'!I47/2,0)</f>
        <v>7</v>
      </c>
      <c r="F36" s="20" t="s">
        <v>88</v>
      </c>
      <c r="G36" s="17">
        <f>ROUNDUP('1-й лист'!J47/2,0)</f>
        <v>0</v>
      </c>
      <c r="H36" s="20" t="s">
        <v>88</v>
      </c>
      <c r="I36" s="17">
        <f>ROUNDUP('1-й лист'!K47/2,0)</f>
        <v>10</v>
      </c>
      <c r="J36" s="20" t="s">
        <v>88</v>
      </c>
    </row>
    <row r="37" spans="1:13" s="10" customFormat="1" ht="30" customHeight="1">
      <c r="A37" s="18">
        <f t="shared" si="0"/>
        <v>32</v>
      </c>
      <c r="B37" s="18" t="s">
        <v>53</v>
      </c>
      <c r="C37" s="17">
        <f>ROUNDUP('1-й лист'!H48/2,0)</f>
        <v>0</v>
      </c>
      <c r="D37" s="20"/>
      <c r="E37" s="17">
        <f>ROUNDUP('1-й лист'!I48/2,0)</f>
        <v>1</v>
      </c>
      <c r="F37" s="20" t="s">
        <v>88</v>
      </c>
      <c r="G37" s="17">
        <f>ROUNDUP('1-й лист'!J48/2,0)</f>
        <v>0</v>
      </c>
      <c r="H37" s="20" t="s">
        <v>88</v>
      </c>
      <c r="I37" s="17">
        <f>ROUNDUP('1-й лист'!K48/2,0)</f>
        <v>0</v>
      </c>
      <c r="J37" s="20" t="s">
        <v>88</v>
      </c>
    </row>
    <row r="38" spans="1:13" s="10" customFormat="1" ht="30" customHeight="1">
      <c r="A38" s="18">
        <f t="shared" si="0"/>
        <v>33</v>
      </c>
      <c r="B38" s="18" t="s">
        <v>54</v>
      </c>
      <c r="C38" s="17">
        <f>ROUNDUP('1-й лист'!H49/2,0)</f>
        <v>0</v>
      </c>
      <c r="D38" s="20"/>
      <c r="E38" s="17">
        <f>ROUNDUP('1-й лист'!I49/2,0)</f>
        <v>1</v>
      </c>
      <c r="F38" s="20" t="s">
        <v>88</v>
      </c>
      <c r="G38" s="17">
        <f>ROUNDUP('1-й лист'!J49/2,0)</f>
        <v>1</v>
      </c>
      <c r="H38" s="20" t="s">
        <v>88</v>
      </c>
      <c r="I38" s="17">
        <f>ROUNDUP('1-й лист'!K49/2,0)</f>
        <v>0</v>
      </c>
      <c r="J38" s="20" t="s">
        <v>88</v>
      </c>
    </row>
    <row r="39" spans="1:13" s="10" customFormat="1" ht="30" customHeight="1">
      <c r="A39" s="18">
        <f t="shared" si="0"/>
        <v>34</v>
      </c>
      <c r="B39" s="18" t="s">
        <v>55</v>
      </c>
      <c r="C39" s="17">
        <f>ROUNDUP('1-й лист'!H50/2,0)</f>
        <v>71</v>
      </c>
      <c r="D39" s="20"/>
      <c r="E39" s="17">
        <f>ROUNDUP('1-й лист'!I50/2,0)</f>
        <v>0</v>
      </c>
      <c r="F39" s="20" t="s">
        <v>88</v>
      </c>
      <c r="G39" s="17">
        <f>ROUNDUP('1-й лист'!J50/2,0)</f>
        <v>0</v>
      </c>
      <c r="H39" s="20" t="s">
        <v>88</v>
      </c>
      <c r="I39" s="17">
        <f>ROUNDUP('1-й лист'!K50/2,0)</f>
        <v>0</v>
      </c>
      <c r="J39" s="20" t="s">
        <v>88</v>
      </c>
    </row>
    <row r="40" spans="1:13" s="10" customFormat="1" ht="30" customHeight="1">
      <c r="A40" s="18">
        <f t="shared" si="0"/>
        <v>35</v>
      </c>
      <c r="B40" s="18" t="s">
        <v>56</v>
      </c>
      <c r="C40" s="17">
        <f>ROUNDUP('1-й лист'!H51/2,0)</f>
        <v>0</v>
      </c>
      <c r="D40" s="20"/>
      <c r="E40" s="17">
        <f>ROUNDUP('1-й лист'!I51/2,0)</f>
        <v>5</v>
      </c>
      <c r="F40" s="20" t="s">
        <v>90</v>
      </c>
      <c r="G40" s="17">
        <f>ROUNDUP('1-й лист'!J51/2,0)</f>
        <v>1</v>
      </c>
      <c r="H40" s="20" t="s">
        <v>90</v>
      </c>
      <c r="I40" s="17">
        <f>ROUNDUP('1-й лист'!K51/2,0)</f>
        <v>1</v>
      </c>
      <c r="J40" s="20" t="s">
        <v>90</v>
      </c>
    </row>
    <row r="41" spans="1:13" s="10" customFormat="1" ht="30" customHeight="1">
      <c r="A41" s="18">
        <f t="shared" si="0"/>
        <v>36</v>
      </c>
      <c r="B41" s="18" t="s">
        <v>57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M41" s="20"/>
    </row>
    <row r="42" spans="1:13" s="10" customFormat="1" ht="30" customHeight="1">
      <c r="A42" s="18">
        <f t="shared" si="0"/>
        <v>37</v>
      </c>
      <c r="B42" s="18" t="s">
        <v>58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</row>
    <row r="43" spans="1:13" s="10" customFormat="1" ht="30" customHeight="1">
      <c r="A43" s="18">
        <f t="shared" si="0"/>
        <v>38</v>
      </c>
      <c r="B43" s="18" t="s">
        <v>59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3" s="10" customFormat="1" ht="30" customHeight="1">
      <c r="A44" s="18">
        <f t="shared" si="0"/>
        <v>39</v>
      </c>
      <c r="B44" s="18" t="s">
        <v>60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</row>
    <row r="45" spans="1:13" s="10" customFormat="1" ht="30" customHeight="1">
      <c r="A45" s="18">
        <f t="shared" si="0"/>
        <v>40</v>
      </c>
      <c r="B45" s="18" t="s">
        <v>61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3" s="10" customFormat="1" ht="30" customHeight="1">
      <c r="A46" s="18">
        <f t="shared" si="0"/>
        <v>41</v>
      </c>
      <c r="B46" s="18" t="s">
        <v>62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3" s="10" customFormat="1" ht="30" customHeight="1">
      <c r="A47" s="18">
        <f t="shared" si="0"/>
        <v>42</v>
      </c>
      <c r="B47" s="18" t="s">
        <v>63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</row>
    <row r="48" spans="1:13" s="10" customFormat="1" ht="30" customHeight="1">
      <c r="A48" s="18">
        <f t="shared" si="0"/>
        <v>43</v>
      </c>
      <c r="B48" s="18" t="s">
        <v>64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</row>
    <row r="49" spans="1:10" s="10" customFormat="1" ht="30" customHeight="1">
      <c r="A49" s="18">
        <f t="shared" si="0"/>
        <v>44</v>
      </c>
      <c r="B49" s="18" t="s">
        <v>66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</row>
    <row r="50" spans="1:10" s="10" customFormat="1" ht="30" customHeight="1">
      <c r="A50" s="18">
        <f t="shared" si="0"/>
        <v>45</v>
      </c>
      <c r="B50" s="18" t="s">
        <v>67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</row>
    <row r="51" spans="1:10" s="10" customFormat="1" ht="30" customHeight="1">
      <c r="A51" s="18">
        <f t="shared" si="0"/>
        <v>46</v>
      </c>
      <c r="B51" s="18" t="s">
        <v>68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</row>
    <row r="52" spans="1:10" s="10" customFormat="1" ht="30" customHeight="1">
      <c r="A52" s="18">
        <f t="shared" si="0"/>
        <v>47</v>
      </c>
      <c r="B52" s="18" t="s">
        <v>69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</row>
    <row r="53" spans="1:10" s="10" customFormat="1" ht="30" customHeight="1">
      <c r="A53" s="18">
        <f t="shared" si="0"/>
        <v>48</v>
      </c>
      <c r="B53" s="18" t="s">
        <v>70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</row>
    <row r="54" spans="1:10" s="10" customFormat="1" ht="30" customHeight="1">
      <c r="A54" s="18">
        <f t="shared" si="0"/>
        <v>49</v>
      </c>
      <c r="B54" s="18" t="s">
        <v>71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</row>
    <row r="55" spans="1:10" s="10" customFormat="1" ht="30" customHeight="1">
      <c r="A55" s="18">
        <f t="shared" si="0"/>
        <v>50</v>
      </c>
      <c r="B55" s="18" t="s">
        <v>72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</row>
    <row r="56" spans="1:10" s="10" customFormat="1" ht="30" customHeight="1">
      <c r="A56" s="18">
        <f t="shared" si="0"/>
        <v>51</v>
      </c>
      <c r="B56" s="18" t="s">
        <v>73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</row>
    <row r="57" spans="1:10" s="10" customFormat="1" ht="30" customHeight="1">
      <c r="A57" s="18">
        <f t="shared" si="0"/>
        <v>52</v>
      </c>
      <c r="B57" s="18" t="s">
        <v>74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</row>
    <row r="58" spans="1:10" s="10" customFormat="1" ht="30" customHeight="1">
      <c r="A58" s="18">
        <f t="shared" si="0"/>
        <v>53</v>
      </c>
      <c r="B58" s="18" t="s">
        <v>75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</row>
    <row r="59" spans="1:10" s="10" customFormat="1" ht="30" customHeight="1">
      <c r="A59" s="18">
        <f t="shared" si="0"/>
        <v>54</v>
      </c>
      <c r="B59" s="18" t="s">
        <v>76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</row>
    <row r="60" spans="1:10" s="10" customFormat="1" ht="30" customHeight="1">
      <c r="A60" s="18">
        <f t="shared" si="0"/>
        <v>55</v>
      </c>
      <c r="B60" s="18" t="s">
        <v>77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1:10" s="10" customFormat="1" ht="30" customHeight="1">
      <c r="A61" s="18">
        <f t="shared" si="0"/>
        <v>56</v>
      </c>
      <c r="B61" s="18" t="s">
        <v>78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</row>
    <row r="62" spans="1:10" s="10" customFormat="1" ht="30" customHeight="1">
      <c r="A62" s="18">
        <f t="shared" si="0"/>
        <v>57</v>
      </c>
      <c r="B62" s="18" t="s">
        <v>83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</row>
    <row r="63" spans="1:10" s="10" customFormat="1" ht="30" customHeight="1">
      <c r="A63" s="18">
        <f t="shared" si="0"/>
        <v>58</v>
      </c>
      <c r="B63" s="18" t="s">
        <v>65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</row>
    <row r="64" spans="1:10" s="10" customFormat="1" ht="30" customHeight="1">
      <c r="A64" s="18">
        <f t="shared" si="0"/>
        <v>59</v>
      </c>
      <c r="B64" s="18" t="s">
        <v>84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</row>
    <row r="65" spans="1:10" s="10" customFormat="1" ht="30" customHeight="1">
      <c r="A65" s="18">
        <f t="shared" si="0"/>
        <v>60</v>
      </c>
      <c r="B65" s="18" t="s">
        <v>85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</row>
    <row r="66" spans="1:10" s="10" customFormat="1" ht="30" customHeight="1">
      <c r="A66" s="18">
        <f t="shared" si="0"/>
        <v>61</v>
      </c>
      <c r="B66" s="18" t="s">
        <v>86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</row>
    <row r="67" spans="1:10" s="10" customFormat="1" ht="30" customHeight="1">
      <c r="A67" s="18">
        <f t="shared" si="0"/>
        <v>62</v>
      </c>
      <c r="B67" s="18" t="s">
        <v>87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</row>
    <row r="68" spans="1:10" s="10" customFormat="1" ht="30" customHeight="1">
      <c r="A68" s="18">
        <f t="shared" si="0"/>
        <v>63</v>
      </c>
      <c r="B68" s="18"/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</row>
    <row r="69" spans="1:10" s="10" customFormat="1" ht="30" customHeight="1">
      <c r="A69" s="18">
        <f t="shared" si="0"/>
        <v>64</v>
      </c>
      <c r="B69" s="18"/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</row>
    <row r="70" spans="1:10" s="10" customFormat="1" ht="30" customHeight="1">
      <c r="A70" s="18">
        <f t="shared" si="0"/>
        <v>65</v>
      </c>
      <c r="B70" s="18"/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1" spans="1:10" s="10" customFormat="1" ht="30" customHeight="1">
      <c r="A71" s="18">
        <f t="shared" si="0"/>
        <v>66</v>
      </c>
      <c r="B71" s="18"/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</row>
    <row r="72" spans="1:10" s="10" customFormat="1" ht="30" customHeight="1">
      <c r="A72" s="18">
        <f t="shared" ref="A72" si="1">1+A71</f>
        <v>67</v>
      </c>
      <c r="B72" s="18"/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</row>
    <row r="73" spans="1:10" ht="14.4">
      <c r="A73" s="46" t="s">
        <v>25</v>
      </c>
      <c r="B73" s="47"/>
      <c r="C73" s="47"/>
      <c r="D73" s="47"/>
      <c r="E73" s="47"/>
      <c r="F73" s="47"/>
      <c r="G73" s="47"/>
      <c r="H73" s="47"/>
      <c r="I73" s="47"/>
      <c r="J73" s="47"/>
    </row>
    <row r="75" spans="1:10">
      <c r="B75" s="7" t="s">
        <v>10</v>
      </c>
    </row>
    <row r="76" spans="1:10">
      <c r="B76" s="7" t="s">
        <v>11</v>
      </c>
    </row>
    <row r="77" spans="1:10">
      <c r="B77" s="7" t="s">
        <v>12</v>
      </c>
    </row>
    <row r="78" spans="1:10">
      <c r="B78" s="7" t="s">
        <v>13</v>
      </c>
    </row>
  </sheetData>
  <mergeCells count="10">
    <mergeCell ref="A73:J73"/>
    <mergeCell ref="A2:J2"/>
    <mergeCell ref="I4:J4"/>
    <mergeCell ref="C3:J3"/>
    <mergeCell ref="B1:J1"/>
    <mergeCell ref="A3:A5"/>
    <mergeCell ref="B3:B5"/>
    <mergeCell ref="C4:D4"/>
    <mergeCell ref="E4:F4"/>
    <mergeCell ref="G4:H4"/>
  </mergeCells>
  <pageMargins left="0.70866141732283472" right="0.31496062992125984" top="0.35433070866141736" bottom="0.35433070866141736" header="0.31496062992125984" footer="0.31496062992125984"/>
  <pageSetup paperSize="9" scale="62" orientation="portrait" r:id="rId1"/>
  <headerFooter>
    <oddHeader>&amp;CСтраница &amp;[5]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78"/>
  <sheetViews>
    <sheetView view="pageBreakPreview" topLeftCell="A67" zoomScaleNormal="100" zoomScaleSheetLayoutView="100" workbookViewId="0">
      <selection activeCell="A73" sqref="A73:XFD76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10" width="11.6640625" style="8" customWidth="1"/>
    <col min="11" max="11" width="4.33203125" style="5" customWidth="1"/>
    <col min="12" max="16384" width="8.6640625" style="5"/>
  </cols>
  <sheetData>
    <row r="1" spans="1:10" ht="15.6">
      <c r="A1" s="1"/>
      <c r="B1" s="42"/>
      <c r="C1" s="48"/>
      <c r="D1" s="48"/>
      <c r="E1" s="48"/>
      <c r="F1" s="48"/>
      <c r="G1" s="48"/>
      <c r="H1" s="48"/>
      <c r="I1" s="48"/>
      <c r="J1" s="48"/>
    </row>
    <row r="2" spans="1:10" s="4" customFormat="1" ht="34.200000000000003" customHeight="1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4" customFormat="1" ht="42" customHeight="1">
      <c r="A3" s="41" t="s">
        <v>0</v>
      </c>
      <c r="B3" s="38" t="s">
        <v>1</v>
      </c>
      <c r="C3" s="35" t="s">
        <v>20</v>
      </c>
      <c r="D3" s="35"/>
      <c r="E3" s="35"/>
      <c r="F3" s="35"/>
      <c r="G3" s="35"/>
      <c r="H3" s="35"/>
      <c r="I3" s="35"/>
      <c r="J3" s="35"/>
    </row>
    <row r="4" spans="1:10" s="10" customFormat="1" ht="36" customHeight="1">
      <c r="A4" s="39"/>
      <c r="B4" s="39"/>
      <c r="C4" s="26" t="s">
        <v>14</v>
      </c>
      <c r="D4" s="49"/>
      <c r="E4" s="26" t="s">
        <v>15</v>
      </c>
      <c r="F4" s="28"/>
      <c r="G4" s="26" t="s">
        <v>16</v>
      </c>
      <c r="H4" s="28"/>
      <c r="I4" s="26" t="s">
        <v>17</v>
      </c>
      <c r="J4" s="28"/>
    </row>
    <row r="5" spans="1:10" s="10" customFormat="1" ht="70.95" customHeight="1">
      <c r="A5" s="40"/>
      <c r="B5" s="40"/>
      <c r="C5" s="11" t="s">
        <v>6</v>
      </c>
      <c r="D5" s="11" t="s">
        <v>19</v>
      </c>
      <c r="E5" s="11" t="s">
        <v>6</v>
      </c>
      <c r="F5" s="11" t="s">
        <v>19</v>
      </c>
      <c r="G5" s="11" t="s">
        <v>6</v>
      </c>
      <c r="H5" s="11" t="s">
        <v>19</v>
      </c>
      <c r="I5" s="11" t="s">
        <v>6</v>
      </c>
      <c r="J5" s="11" t="s">
        <v>19</v>
      </c>
    </row>
    <row r="6" spans="1:10" s="4" customFormat="1" ht="28.2" customHeight="1">
      <c r="A6" s="9">
        <v>1</v>
      </c>
      <c r="B6" s="18" t="s">
        <v>7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</row>
    <row r="7" spans="1:10" s="4" customFormat="1" ht="14.4">
      <c r="A7" s="9">
        <v>2</v>
      </c>
      <c r="B7" s="18" t="s">
        <v>8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</row>
    <row r="8" spans="1:10" s="10" customFormat="1" ht="30" customHeight="1">
      <c r="A8" s="18">
        <f t="shared" ref="A8:A71" si="0">1+A7</f>
        <v>3</v>
      </c>
      <c r="B8" s="18" t="s">
        <v>26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s="10" customFormat="1" ht="30" customHeight="1">
      <c r="A9" s="18">
        <f t="shared" si="0"/>
        <v>4</v>
      </c>
      <c r="B9" s="18" t="s">
        <v>9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s="10" customFormat="1" ht="30" customHeight="1">
      <c r="A10" s="18">
        <f t="shared" si="0"/>
        <v>5</v>
      </c>
      <c r="B10" s="18" t="s">
        <v>27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s="10" customFormat="1" ht="30" customHeight="1">
      <c r="A11" s="18">
        <f t="shared" si="0"/>
        <v>6</v>
      </c>
      <c r="B11" s="18" t="s">
        <v>28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s="10" customFormat="1" ht="30" customHeight="1">
      <c r="A12" s="18">
        <f t="shared" si="0"/>
        <v>7</v>
      </c>
      <c r="B12" s="18" t="s">
        <v>29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s="10" customFormat="1" ht="30" customHeight="1">
      <c r="A13" s="18">
        <f t="shared" si="0"/>
        <v>8</v>
      </c>
      <c r="B13" s="18" t="s">
        <v>30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s="10" customFormat="1" ht="30" customHeight="1">
      <c r="A14" s="18">
        <f t="shared" si="0"/>
        <v>9</v>
      </c>
      <c r="B14" s="18" t="s">
        <v>31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s="10" customFormat="1" ht="30" customHeight="1">
      <c r="A15" s="18">
        <f t="shared" si="0"/>
        <v>10</v>
      </c>
      <c r="B15" s="18" t="s">
        <v>32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s="10" customFormat="1" ht="30" customHeight="1">
      <c r="A16" s="18">
        <f t="shared" si="0"/>
        <v>11</v>
      </c>
      <c r="B16" s="18" t="s">
        <v>33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s="10" customFormat="1" ht="30" customHeight="1">
      <c r="A17" s="18">
        <f t="shared" si="0"/>
        <v>12</v>
      </c>
      <c r="B17" s="18" t="s">
        <v>34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s="10" customFormat="1" ht="30" customHeight="1">
      <c r="A18" s="18">
        <f t="shared" si="0"/>
        <v>13</v>
      </c>
      <c r="B18" s="18" t="s">
        <v>35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s="10" customFormat="1" ht="30" customHeight="1">
      <c r="A19" s="18">
        <f t="shared" si="0"/>
        <v>14</v>
      </c>
      <c r="B19" s="18" t="s">
        <v>36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s="10" customFormat="1" ht="30" customHeight="1">
      <c r="A20" s="18">
        <f t="shared" si="0"/>
        <v>15</v>
      </c>
      <c r="B20" s="18" t="s">
        <v>37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s="10" customFormat="1" ht="30" customHeight="1">
      <c r="A21" s="18">
        <f t="shared" si="0"/>
        <v>16</v>
      </c>
      <c r="B21" s="18" t="s">
        <v>38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s="10" customFormat="1" ht="30" customHeight="1">
      <c r="A22" s="18">
        <f t="shared" si="0"/>
        <v>17</v>
      </c>
      <c r="B22" s="18" t="s">
        <v>39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s="10" customFormat="1" ht="30" customHeight="1">
      <c r="A23" s="18">
        <f t="shared" si="0"/>
        <v>18</v>
      </c>
      <c r="B23" s="18" t="s">
        <v>40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s="10" customFormat="1" ht="30" customHeight="1">
      <c r="A24" s="18">
        <f t="shared" si="0"/>
        <v>19</v>
      </c>
      <c r="B24" s="18" t="s">
        <v>41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s="10" customFormat="1" ht="30" customHeight="1">
      <c r="A25" s="18">
        <f t="shared" si="0"/>
        <v>20</v>
      </c>
      <c r="B25" s="18" t="s">
        <v>42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s="10" customFormat="1" ht="30" customHeight="1">
      <c r="A26" s="18">
        <f t="shared" si="0"/>
        <v>21</v>
      </c>
      <c r="B26" s="18" t="s">
        <v>43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s="10" customFormat="1" ht="30" customHeight="1">
      <c r="A27" s="18">
        <f t="shared" si="0"/>
        <v>22</v>
      </c>
      <c r="B27" s="18" t="s">
        <v>82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s="10" customFormat="1" ht="30" customHeight="1">
      <c r="A28" s="18">
        <f t="shared" si="0"/>
        <v>23</v>
      </c>
      <c r="B28" s="18" t="s">
        <v>44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s="10" customFormat="1" ht="30" customHeight="1">
      <c r="A29" s="18">
        <f t="shared" si="0"/>
        <v>24</v>
      </c>
      <c r="B29" s="18" t="s">
        <v>45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s="10" customFormat="1" ht="30" customHeight="1">
      <c r="A30" s="18">
        <f t="shared" si="0"/>
        <v>25</v>
      </c>
      <c r="B30" s="18" t="s">
        <v>46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s="10" customFormat="1" ht="30" customHeight="1">
      <c r="A31" s="18">
        <f t="shared" si="0"/>
        <v>26</v>
      </c>
      <c r="B31" s="18" t="s">
        <v>47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s="10" customFormat="1" ht="30" customHeight="1">
      <c r="A32" s="18">
        <f t="shared" si="0"/>
        <v>27</v>
      </c>
      <c r="B32" s="18" t="s">
        <v>48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s="10" customFormat="1" ht="30" customHeight="1">
      <c r="A33" s="18">
        <f t="shared" si="0"/>
        <v>28</v>
      </c>
      <c r="B33" s="18" t="s">
        <v>49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s="10" customFormat="1" ht="30" customHeight="1">
      <c r="A34" s="18">
        <f t="shared" si="0"/>
        <v>29</v>
      </c>
      <c r="B34" s="18" t="s">
        <v>50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s="10" customFormat="1" ht="30" customHeight="1">
      <c r="A35" s="18">
        <f t="shared" si="0"/>
        <v>30</v>
      </c>
      <c r="B35" s="18" t="s">
        <v>51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</row>
    <row r="36" spans="1:10" s="10" customFormat="1" ht="30" customHeight="1">
      <c r="A36" s="18">
        <f t="shared" si="0"/>
        <v>31</v>
      </c>
      <c r="B36" s="18" t="s">
        <v>52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</row>
    <row r="37" spans="1:10" s="10" customFormat="1" ht="30" customHeight="1">
      <c r="A37" s="18">
        <f t="shared" si="0"/>
        <v>32</v>
      </c>
      <c r="B37" s="18" t="s">
        <v>53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</row>
    <row r="38" spans="1:10" s="10" customFormat="1" ht="30" customHeight="1">
      <c r="A38" s="18">
        <f t="shared" si="0"/>
        <v>33</v>
      </c>
      <c r="B38" s="18" t="s">
        <v>54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s="10" customFormat="1" ht="30" customHeight="1">
      <c r="A39" s="18">
        <f t="shared" si="0"/>
        <v>34</v>
      </c>
      <c r="B39" s="18" t="s">
        <v>55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s="10" customFormat="1" ht="30" customHeight="1">
      <c r="A40" s="18">
        <f t="shared" si="0"/>
        <v>35</v>
      </c>
      <c r="B40" s="18" t="s">
        <v>56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s="10" customFormat="1" ht="30" customHeight="1">
      <c r="A41" s="18">
        <f t="shared" si="0"/>
        <v>36</v>
      </c>
      <c r="B41" s="18" t="s">
        <v>57</v>
      </c>
      <c r="C41" s="17">
        <f>ROUNDUP('1-й лист'!H52/2,0)</f>
        <v>0</v>
      </c>
      <c r="D41" s="21" t="s">
        <v>91</v>
      </c>
      <c r="E41" s="17">
        <f>ROUNDUP('1-й лист'!I52/2,0)</f>
        <v>1</v>
      </c>
      <c r="F41" s="21" t="s">
        <v>91</v>
      </c>
      <c r="G41" s="17">
        <f>ROUNDUP('1-й лист'!J52/2,0)</f>
        <v>0</v>
      </c>
      <c r="H41" s="21" t="s">
        <v>91</v>
      </c>
      <c r="I41" s="17">
        <f>ROUNDUP('1-й лист'!K52/2,0)</f>
        <v>0</v>
      </c>
      <c r="J41" s="21" t="s">
        <v>91</v>
      </c>
    </row>
    <row r="42" spans="1:10" s="10" customFormat="1" ht="30" customHeight="1">
      <c r="A42" s="18">
        <f t="shared" si="0"/>
        <v>37</v>
      </c>
      <c r="B42" s="18" t="s">
        <v>58</v>
      </c>
      <c r="C42" s="17">
        <f>ROUNDUP('1-й лист'!H53/2,0)</f>
        <v>0</v>
      </c>
      <c r="D42" s="21" t="s">
        <v>91</v>
      </c>
      <c r="E42" s="17">
        <f>ROUNDUP('1-й лист'!I53/2,0)</f>
        <v>0</v>
      </c>
      <c r="F42" s="21" t="s">
        <v>91</v>
      </c>
      <c r="G42" s="17">
        <f>ROUNDUP('1-й лист'!J53/2,0)</f>
        <v>1</v>
      </c>
      <c r="H42" s="21" t="s">
        <v>91</v>
      </c>
      <c r="I42" s="17">
        <f>ROUNDUP('1-й лист'!K53/2,0)</f>
        <v>0</v>
      </c>
      <c r="J42" s="21" t="s">
        <v>91</v>
      </c>
    </row>
    <row r="43" spans="1:10" s="10" customFormat="1" ht="30" customHeight="1">
      <c r="A43" s="18">
        <f t="shared" si="0"/>
        <v>38</v>
      </c>
      <c r="B43" s="18" t="s">
        <v>59</v>
      </c>
      <c r="C43" s="17">
        <f>ROUNDUP('1-й лист'!H54/2,0)</f>
        <v>0</v>
      </c>
      <c r="D43" s="21" t="s">
        <v>91</v>
      </c>
      <c r="E43" s="17">
        <f>ROUNDUP('1-й лист'!I54/2,0)</f>
        <v>1</v>
      </c>
      <c r="F43" s="21" t="s">
        <v>91</v>
      </c>
      <c r="G43" s="17">
        <f>ROUNDUP('1-й лист'!J54/2,0)</f>
        <v>0</v>
      </c>
      <c r="H43" s="21" t="s">
        <v>91</v>
      </c>
      <c r="I43" s="17">
        <f>ROUNDUP('1-й лист'!K54/2,0)</f>
        <v>0</v>
      </c>
      <c r="J43" s="21" t="s">
        <v>91</v>
      </c>
    </row>
    <row r="44" spans="1:10" s="10" customFormat="1" ht="30" customHeight="1">
      <c r="A44" s="18">
        <f t="shared" si="0"/>
        <v>39</v>
      </c>
      <c r="B44" s="18" t="s">
        <v>60</v>
      </c>
      <c r="C44" s="17">
        <f>ROUNDUP('1-й лист'!H55/2,0)</f>
        <v>0</v>
      </c>
      <c r="D44" s="21" t="s">
        <v>91</v>
      </c>
      <c r="E44" s="17">
        <f>ROUNDUP('1-й лист'!I55/2,0)</f>
        <v>2</v>
      </c>
      <c r="F44" s="21" t="s">
        <v>91</v>
      </c>
      <c r="G44" s="17">
        <f>ROUNDUP('1-й лист'!J55/2,0)</f>
        <v>0</v>
      </c>
      <c r="H44" s="21" t="s">
        <v>91</v>
      </c>
      <c r="I44" s="17">
        <f>ROUNDUP('1-й лист'!K55/2,0)</f>
        <v>0</v>
      </c>
      <c r="J44" s="21" t="s">
        <v>91</v>
      </c>
    </row>
    <row r="45" spans="1:10" s="10" customFormat="1" ht="30" customHeight="1">
      <c r="A45" s="18">
        <f t="shared" si="0"/>
        <v>40</v>
      </c>
      <c r="B45" s="18" t="s">
        <v>61</v>
      </c>
      <c r="C45" s="17">
        <f>ROUNDUP('1-й лист'!H56/2,0)</f>
        <v>0</v>
      </c>
      <c r="D45" s="21" t="s">
        <v>91</v>
      </c>
      <c r="E45" s="17">
        <f>ROUNDUP('1-й лист'!I56/2,0)</f>
        <v>1</v>
      </c>
      <c r="F45" s="21" t="s">
        <v>91</v>
      </c>
      <c r="G45" s="17">
        <f>ROUNDUP('1-й лист'!J56/2,0)</f>
        <v>4</v>
      </c>
      <c r="H45" s="21" t="s">
        <v>91</v>
      </c>
      <c r="I45" s="17">
        <f>ROUNDUP('1-й лист'!K56/2,0)</f>
        <v>0</v>
      </c>
      <c r="J45" s="21" t="s">
        <v>91</v>
      </c>
    </row>
    <row r="46" spans="1:10" s="10" customFormat="1" ht="30" customHeight="1">
      <c r="A46" s="18">
        <f t="shared" si="0"/>
        <v>41</v>
      </c>
      <c r="B46" s="18" t="s">
        <v>62</v>
      </c>
      <c r="C46" s="17">
        <f>ROUNDUP('1-й лист'!H57/2,0)</f>
        <v>0</v>
      </c>
      <c r="D46" s="21" t="s">
        <v>91</v>
      </c>
      <c r="E46" s="17">
        <f>ROUNDUP('1-й лист'!I57/2,0)</f>
        <v>0</v>
      </c>
      <c r="F46" s="21" t="s">
        <v>91</v>
      </c>
      <c r="G46" s="17">
        <f>ROUNDUP('1-й лист'!J57/2,0)</f>
        <v>2</v>
      </c>
      <c r="H46" s="21" t="s">
        <v>91</v>
      </c>
      <c r="I46" s="17">
        <f>ROUNDUP('1-й лист'!K57/2,0)</f>
        <v>0</v>
      </c>
      <c r="J46" s="21" t="s">
        <v>91</v>
      </c>
    </row>
    <row r="47" spans="1:10" s="10" customFormat="1" ht="30" customHeight="1">
      <c r="A47" s="18">
        <f t="shared" si="0"/>
        <v>42</v>
      </c>
      <c r="B47" s="18" t="s">
        <v>63</v>
      </c>
      <c r="C47" s="17">
        <f>ROUNDUP('1-й лист'!H58/2,0)</f>
        <v>0</v>
      </c>
      <c r="D47" s="21" t="s">
        <v>91</v>
      </c>
      <c r="E47" s="17">
        <f>ROUNDUP('1-й лист'!I58/2,0)</f>
        <v>1</v>
      </c>
      <c r="F47" s="21" t="s">
        <v>91</v>
      </c>
      <c r="G47" s="17">
        <f>ROUNDUP('1-й лист'!J58/2,0)</f>
        <v>1</v>
      </c>
      <c r="H47" s="21" t="s">
        <v>91</v>
      </c>
      <c r="I47" s="17">
        <f>ROUNDUP('1-й лист'!K58/2,0)</f>
        <v>0</v>
      </c>
      <c r="J47" s="21" t="s">
        <v>91</v>
      </c>
    </row>
    <row r="48" spans="1:10" s="10" customFormat="1" ht="30" customHeight="1">
      <c r="A48" s="18">
        <f t="shared" si="0"/>
        <v>43</v>
      </c>
      <c r="B48" s="18" t="s">
        <v>64</v>
      </c>
      <c r="C48" s="17">
        <f>ROUNDUP('1-й лист'!H59/2,0)</f>
        <v>0</v>
      </c>
      <c r="D48" s="21" t="s">
        <v>91</v>
      </c>
      <c r="E48" s="17">
        <f>ROUNDUP('1-й лист'!I59/2,0)</f>
        <v>19</v>
      </c>
      <c r="F48" s="21" t="s">
        <v>91</v>
      </c>
      <c r="G48" s="17">
        <f>ROUNDUP('1-й лист'!J59/2,0)</f>
        <v>3</v>
      </c>
      <c r="H48" s="21" t="s">
        <v>91</v>
      </c>
      <c r="I48" s="17">
        <f>ROUNDUP('1-й лист'!K59/2,0)</f>
        <v>0</v>
      </c>
      <c r="J48" s="21" t="s">
        <v>91</v>
      </c>
    </row>
    <row r="49" spans="1:10" s="10" customFormat="1" ht="30" customHeight="1">
      <c r="A49" s="18">
        <f t="shared" si="0"/>
        <v>44</v>
      </c>
      <c r="B49" s="18" t="s">
        <v>66</v>
      </c>
      <c r="C49" s="17">
        <f>ROUNDUP('1-й лист'!H60/2,0)</f>
        <v>0</v>
      </c>
      <c r="D49" s="21" t="s">
        <v>91</v>
      </c>
      <c r="E49" s="17">
        <f>ROUNDUP('1-й лист'!I60/2,0)</f>
        <v>0</v>
      </c>
      <c r="F49" s="21" t="s">
        <v>91</v>
      </c>
      <c r="G49" s="17">
        <f>ROUNDUP('1-й лист'!J60/2,0)</f>
        <v>4</v>
      </c>
      <c r="H49" s="21" t="s">
        <v>91</v>
      </c>
      <c r="I49" s="17">
        <f>ROUNDUP('1-й лист'!K60/2,0)</f>
        <v>0</v>
      </c>
      <c r="J49" s="21" t="s">
        <v>91</v>
      </c>
    </row>
    <row r="50" spans="1:10" s="10" customFormat="1" ht="30" customHeight="1">
      <c r="A50" s="18">
        <f t="shared" si="0"/>
        <v>45</v>
      </c>
      <c r="B50" s="18" t="s">
        <v>67</v>
      </c>
      <c r="C50" s="17">
        <f>ROUNDUP('1-й лист'!H61/2,0)</f>
        <v>0</v>
      </c>
      <c r="D50" s="21" t="s">
        <v>91</v>
      </c>
      <c r="E50" s="17">
        <f>ROUNDUP('1-й лист'!I61/2,0)</f>
        <v>0</v>
      </c>
      <c r="F50" s="21" t="s">
        <v>91</v>
      </c>
      <c r="G50" s="17">
        <f>ROUNDUP('1-й лист'!J61/2,0)</f>
        <v>3</v>
      </c>
      <c r="H50" s="21" t="s">
        <v>91</v>
      </c>
      <c r="I50" s="17">
        <f>ROUNDUP('1-й лист'!K61/2,0)</f>
        <v>0</v>
      </c>
      <c r="J50" s="21" t="s">
        <v>91</v>
      </c>
    </row>
    <row r="51" spans="1:10" s="10" customFormat="1" ht="30" customHeight="1">
      <c r="A51" s="18">
        <f t="shared" si="0"/>
        <v>46</v>
      </c>
      <c r="B51" s="18" t="s">
        <v>68</v>
      </c>
      <c r="C51" s="17">
        <f>ROUNDUP('1-й лист'!H62/2,0)</f>
        <v>0</v>
      </c>
      <c r="D51" s="21" t="s">
        <v>91</v>
      </c>
      <c r="E51" s="17">
        <f>ROUNDUP('1-й лист'!I62/2,0)</f>
        <v>6</v>
      </c>
      <c r="F51" s="21" t="s">
        <v>91</v>
      </c>
      <c r="G51" s="17">
        <f>ROUNDUP('1-й лист'!J62/2,0)</f>
        <v>2</v>
      </c>
      <c r="H51" s="21" t="s">
        <v>91</v>
      </c>
      <c r="I51" s="17">
        <f>ROUNDUP('1-й лист'!K62/2,0)</f>
        <v>0</v>
      </c>
      <c r="J51" s="21" t="s">
        <v>91</v>
      </c>
    </row>
    <row r="52" spans="1:10" s="10" customFormat="1" ht="30" customHeight="1">
      <c r="A52" s="18">
        <f t="shared" si="0"/>
        <v>47</v>
      </c>
      <c r="B52" s="18" t="s">
        <v>69</v>
      </c>
      <c r="C52" s="17">
        <f>ROUNDUP('1-й лист'!H63/2,0)</f>
        <v>0</v>
      </c>
      <c r="D52" s="21" t="s">
        <v>91</v>
      </c>
      <c r="E52" s="17">
        <f>ROUNDUP('1-й лист'!I63/2,0)</f>
        <v>1</v>
      </c>
      <c r="F52" s="21" t="s">
        <v>91</v>
      </c>
      <c r="G52" s="17">
        <f>ROUNDUP('1-й лист'!J63/2,0)</f>
        <v>0</v>
      </c>
      <c r="H52" s="21" t="s">
        <v>91</v>
      </c>
      <c r="I52" s="17">
        <f>ROUNDUP('1-й лист'!K63/2,0)</f>
        <v>0</v>
      </c>
      <c r="J52" s="21" t="s">
        <v>91</v>
      </c>
    </row>
    <row r="53" spans="1:10" s="10" customFormat="1" ht="30" customHeight="1">
      <c r="A53" s="18">
        <f t="shared" si="0"/>
        <v>48</v>
      </c>
      <c r="B53" s="18" t="s">
        <v>70</v>
      </c>
      <c r="C53" s="17">
        <f>ROUNDUP('1-й лист'!H64/2,0)</f>
        <v>0</v>
      </c>
      <c r="D53" s="22" t="s">
        <v>92</v>
      </c>
      <c r="E53" s="17">
        <f>ROUNDUP('1-й лист'!I64/2,0)</f>
        <v>3</v>
      </c>
      <c r="F53" s="22" t="s">
        <v>92</v>
      </c>
      <c r="G53" s="17">
        <f>ROUNDUP('1-й лист'!J64/2,0)</f>
        <v>0</v>
      </c>
      <c r="H53" s="22" t="s">
        <v>92</v>
      </c>
      <c r="I53" s="17">
        <f>ROUNDUP('1-й лист'!K64/2,0)</f>
        <v>0</v>
      </c>
      <c r="J53" s="22" t="s">
        <v>92</v>
      </c>
    </row>
    <row r="54" spans="1:10" s="10" customFormat="1" ht="30" customHeight="1">
      <c r="A54" s="18">
        <f t="shared" si="0"/>
        <v>49</v>
      </c>
      <c r="B54" s="18" t="s">
        <v>71</v>
      </c>
      <c r="C54" s="17">
        <f>ROUNDUP('1-й лист'!H65/2,0)</f>
        <v>0</v>
      </c>
      <c r="D54" s="22" t="s">
        <v>92</v>
      </c>
      <c r="E54" s="17">
        <f>ROUNDUP('1-й лист'!I65/2,0)</f>
        <v>1</v>
      </c>
      <c r="F54" s="22" t="s">
        <v>92</v>
      </c>
      <c r="G54" s="17">
        <f>ROUNDUP('1-й лист'!J65/2,0)</f>
        <v>0</v>
      </c>
      <c r="H54" s="22" t="s">
        <v>92</v>
      </c>
      <c r="I54" s="17">
        <f>ROUNDUP('1-й лист'!K65/2,0)</f>
        <v>0</v>
      </c>
      <c r="J54" s="22" t="s">
        <v>92</v>
      </c>
    </row>
    <row r="55" spans="1:10" s="10" customFormat="1" ht="30" customHeight="1">
      <c r="A55" s="18">
        <f t="shared" si="0"/>
        <v>50</v>
      </c>
      <c r="B55" s="18" t="s">
        <v>72</v>
      </c>
      <c r="C55" s="17">
        <f>ROUNDUP('1-й лист'!H66/2,0)</f>
        <v>0</v>
      </c>
      <c r="D55" s="22" t="s">
        <v>92</v>
      </c>
      <c r="E55" s="17">
        <f>ROUNDUP('1-й лист'!I66/2,0)</f>
        <v>1</v>
      </c>
      <c r="F55" s="22" t="s">
        <v>92</v>
      </c>
      <c r="G55" s="17">
        <f>ROUNDUP('1-й лист'!J66/2,0)</f>
        <v>0</v>
      </c>
      <c r="H55" s="22" t="s">
        <v>92</v>
      </c>
      <c r="I55" s="17">
        <f>ROUNDUP('1-й лист'!K66/2,0)</f>
        <v>11</v>
      </c>
      <c r="J55" s="22" t="s">
        <v>92</v>
      </c>
    </row>
    <row r="56" spans="1:10" s="10" customFormat="1" ht="30" customHeight="1">
      <c r="A56" s="18">
        <f t="shared" si="0"/>
        <v>51</v>
      </c>
      <c r="B56" s="18" t="s">
        <v>73</v>
      </c>
      <c r="C56" s="17">
        <f>ROUNDUP('1-й лист'!H67/2,0)</f>
        <v>0</v>
      </c>
      <c r="D56" s="22" t="s">
        <v>92</v>
      </c>
      <c r="E56" s="17">
        <f>ROUNDUP('1-й лист'!I67/2,0)</f>
        <v>0</v>
      </c>
      <c r="F56" s="22" t="s">
        <v>92</v>
      </c>
      <c r="G56" s="17">
        <f>ROUNDUP('1-й лист'!J67/2,0)</f>
        <v>0</v>
      </c>
      <c r="H56" s="22" t="s">
        <v>92</v>
      </c>
      <c r="I56" s="17">
        <f>ROUNDUP('1-й лист'!K67/2,0)</f>
        <v>1</v>
      </c>
      <c r="J56" s="22" t="s">
        <v>92</v>
      </c>
    </row>
    <row r="57" spans="1:10" s="10" customFormat="1" ht="30" customHeight="1">
      <c r="A57" s="18">
        <f t="shared" si="0"/>
        <v>52</v>
      </c>
      <c r="B57" s="18" t="s">
        <v>74</v>
      </c>
      <c r="C57" s="17">
        <f>ROUNDUP('1-й лист'!H68/2,0)</f>
        <v>0</v>
      </c>
      <c r="D57" s="22" t="s">
        <v>92</v>
      </c>
      <c r="E57" s="17">
        <f>ROUNDUP('1-й лист'!I68/2,0)</f>
        <v>0</v>
      </c>
      <c r="F57" s="22" t="s">
        <v>92</v>
      </c>
      <c r="G57" s="17">
        <f>ROUNDUP('1-й лист'!J68/2,0)</f>
        <v>1</v>
      </c>
      <c r="H57" s="22" t="s">
        <v>92</v>
      </c>
      <c r="I57" s="17">
        <f>ROUNDUP('1-й лист'!K68/2,0)</f>
        <v>0</v>
      </c>
      <c r="J57" s="22" t="s">
        <v>92</v>
      </c>
    </row>
    <row r="58" spans="1:10" s="10" customFormat="1" ht="30" customHeight="1">
      <c r="A58" s="18">
        <f t="shared" si="0"/>
        <v>53</v>
      </c>
      <c r="B58" s="18" t="s">
        <v>75</v>
      </c>
      <c r="C58" s="17">
        <f>ROUNDUP('1-й лист'!H69/2,0)</f>
        <v>0</v>
      </c>
      <c r="D58" s="22" t="s">
        <v>92</v>
      </c>
      <c r="E58" s="17">
        <f>ROUNDUP('1-й лист'!I69/2,0)</f>
        <v>1</v>
      </c>
      <c r="F58" s="22" t="s">
        <v>92</v>
      </c>
      <c r="G58" s="17">
        <f>ROUNDUP('1-й лист'!J69/2,0)</f>
        <v>0</v>
      </c>
      <c r="H58" s="22" t="s">
        <v>92</v>
      </c>
      <c r="I58" s="17">
        <f>ROUNDUP('1-й лист'!K69/2,0)</f>
        <v>0</v>
      </c>
      <c r="J58" s="22" t="s">
        <v>92</v>
      </c>
    </row>
    <row r="59" spans="1:10" s="10" customFormat="1" ht="30" customHeight="1">
      <c r="A59" s="18">
        <f t="shared" si="0"/>
        <v>54</v>
      </c>
      <c r="B59" s="18" t="s">
        <v>76</v>
      </c>
      <c r="C59" s="17">
        <f>ROUNDUP('1-й лист'!H70/2,0)</f>
        <v>0</v>
      </c>
      <c r="D59" s="22" t="s">
        <v>92</v>
      </c>
      <c r="E59" s="17">
        <f>ROUNDUP('1-й лист'!I70/2,0)</f>
        <v>11</v>
      </c>
      <c r="F59" s="22" t="s">
        <v>92</v>
      </c>
      <c r="G59" s="17">
        <f>ROUNDUP('1-й лист'!J70/2,0)</f>
        <v>1</v>
      </c>
      <c r="H59" s="22" t="s">
        <v>92</v>
      </c>
      <c r="I59" s="17">
        <f>ROUNDUP('1-й лист'!K70/2,0)</f>
        <v>5</v>
      </c>
      <c r="J59" s="22" t="s">
        <v>92</v>
      </c>
    </row>
    <row r="60" spans="1:10" s="10" customFormat="1" ht="30" customHeight="1">
      <c r="A60" s="18">
        <f t="shared" si="0"/>
        <v>55</v>
      </c>
      <c r="B60" s="18" t="s">
        <v>77</v>
      </c>
      <c r="C60" s="17">
        <f>ROUNDUP('1-й лист'!H71/2,0)</f>
        <v>0</v>
      </c>
      <c r="D60" s="22" t="s">
        <v>92</v>
      </c>
      <c r="E60" s="17">
        <f>ROUNDUP('1-й лист'!I71/2,0)</f>
        <v>7</v>
      </c>
      <c r="F60" s="22" t="s">
        <v>92</v>
      </c>
      <c r="G60" s="17">
        <f>ROUNDUP('1-й лист'!J71/2,0)</f>
        <v>0</v>
      </c>
      <c r="H60" s="22" t="s">
        <v>92</v>
      </c>
      <c r="I60" s="17">
        <f>ROUNDUP('1-й лист'!K71/2,0)</f>
        <v>0</v>
      </c>
      <c r="J60" s="22" t="s">
        <v>92</v>
      </c>
    </row>
    <row r="61" spans="1:10" s="10" customFormat="1" ht="30" customHeight="1">
      <c r="A61" s="18">
        <f t="shared" si="0"/>
        <v>56</v>
      </c>
      <c r="B61" s="18" t="s">
        <v>78</v>
      </c>
      <c r="C61" s="17">
        <f>ROUNDUP('1-й лист'!H72/2,0)</f>
        <v>0</v>
      </c>
      <c r="D61" s="22" t="s">
        <v>92</v>
      </c>
      <c r="E61" s="17">
        <f>ROUNDUP('1-й лист'!I72/2,0)</f>
        <v>0</v>
      </c>
      <c r="F61" s="22" t="s">
        <v>92</v>
      </c>
      <c r="G61" s="17">
        <f>ROUNDUP('1-й лист'!J72/2,0)</f>
        <v>1</v>
      </c>
      <c r="H61" s="22" t="s">
        <v>92</v>
      </c>
      <c r="I61" s="17">
        <f>ROUNDUP('1-й лист'!K72/2,0)</f>
        <v>0</v>
      </c>
      <c r="J61" s="22" t="s">
        <v>92</v>
      </c>
    </row>
    <row r="62" spans="1:10" s="10" customFormat="1" ht="30" customHeight="1">
      <c r="A62" s="18">
        <f t="shared" si="0"/>
        <v>57</v>
      </c>
      <c r="B62" s="18" t="s">
        <v>83</v>
      </c>
      <c r="C62" s="17">
        <f>ROUNDUP('1-й лист'!H73/2,0)</f>
        <v>0</v>
      </c>
      <c r="D62" s="22" t="s">
        <v>92</v>
      </c>
      <c r="E62" s="17">
        <f>ROUNDUP('1-й лист'!I73/2,0)</f>
        <v>1</v>
      </c>
      <c r="F62" s="22" t="s">
        <v>92</v>
      </c>
      <c r="G62" s="17">
        <f>ROUNDUP('1-й лист'!J73/2,0)</f>
        <v>0</v>
      </c>
      <c r="H62" s="22" t="s">
        <v>92</v>
      </c>
      <c r="I62" s="17">
        <f>ROUNDUP('1-й лист'!K73/2,0)</f>
        <v>0</v>
      </c>
      <c r="J62" s="22" t="s">
        <v>92</v>
      </c>
    </row>
    <row r="63" spans="1:10" s="10" customFormat="1" ht="30" customHeight="1">
      <c r="A63" s="18">
        <f t="shared" si="0"/>
        <v>58</v>
      </c>
      <c r="B63" s="18" t="s">
        <v>65</v>
      </c>
      <c r="C63" s="17">
        <f>ROUNDUP('1-й лист'!H74/2,0)</f>
        <v>0</v>
      </c>
      <c r="D63" s="22" t="s">
        <v>92</v>
      </c>
      <c r="E63" s="17">
        <f>ROUNDUP('1-й лист'!I74/2,0)</f>
        <v>1</v>
      </c>
      <c r="F63" s="22" t="s">
        <v>92</v>
      </c>
      <c r="G63" s="17">
        <f>ROUNDUP('1-й лист'!J74/2,0)</f>
        <v>0</v>
      </c>
      <c r="H63" s="22" t="s">
        <v>92</v>
      </c>
      <c r="I63" s="17">
        <f>ROUNDUP('1-й лист'!K74/2,0)</f>
        <v>0</v>
      </c>
      <c r="J63" s="22" t="s">
        <v>92</v>
      </c>
    </row>
    <row r="64" spans="1:10" s="10" customFormat="1" ht="30" customHeight="1">
      <c r="A64" s="18">
        <f t="shared" si="0"/>
        <v>59</v>
      </c>
      <c r="B64" s="18" t="s">
        <v>84</v>
      </c>
      <c r="C64" s="17">
        <f>ROUNDUP('1-й лист'!H75/2,0)</f>
        <v>0</v>
      </c>
      <c r="D64" s="22" t="s">
        <v>92</v>
      </c>
      <c r="E64" s="17">
        <f>ROUNDUP('1-й лист'!I75/2,0)</f>
        <v>1</v>
      </c>
      <c r="F64" s="22" t="s">
        <v>92</v>
      </c>
      <c r="G64" s="17">
        <f>ROUNDUP('1-й лист'!J75/2,0)</f>
        <v>0</v>
      </c>
      <c r="H64" s="22" t="s">
        <v>92</v>
      </c>
      <c r="I64" s="17">
        <f>ROUNDUP('1-й лист'!K75/2,0)</f>
        <v>0</v>
      </c>
      <c r="J64" s="22" t="s">
        <v>92</v>
      </c>
    </row>
    <row r="65" spans="1:10" s="10" customFormat="1" ht="30" customHeight="1">
      <c r="A65" s="18">
        <f t="shared" si="0"/>
        <v>60</v>
      </c>
      <c r="B65" s="18" t="s">
        <v>85</v>
      </c>
      <c r="C65" s="17">
        <f>ROUNDUP('1-й лист'!H76/2,0)</f>
        <v>0</v>
      </c>
      <c r="D65" s="22" t="s">
        <v>93</v>
      </c>
      <c r="E65" s="17">
        <f>ROUNDUP('1-й лист'!I76/2,0)</f>
        <v>1</v>
      </c>
      <c r="F65" s="22" t="s">
        <v>93</v>
      </c>
      <c r="G65" s="17">
        <f>ROUNDUP('1-й лист'!J76/2,0)</f>
        <v>0</v>
      </c>
      <c r="H65" s="22" t="s">
        <v>93</v>
      </c>
      <c r="I65" s="17">
        <f>ROUNDUP('1-й лист'!K76/2,0)</f>
        <v>0</v>
      </c>
      <c r="J65" s="22" t="s">
        <v>93</v>
      </c>
    </row>
    <row r="66" spans="1:10" s="10" customFormat="1" ht="30" customHeight="1">
      <c r="A66" s="18">
        <f t="shared" si="0"/>
        <v>61</v>
      </c>
      <c r="B66" s="18" t="s">
        <v>86</v>
      </c>
      <c r="C66" s="17">
        <f>ROUNDUP('1-й лист'!H77/2,0)</f>
        <v>0</v>
      </c>
      <c r="D66" s="22" t="s">
        <v>93</v>
      </c>
      <c r="E66" s="17">
        <f>ROUNDUP('1-й лист'!I77/2,0)</f>
        <v>1</v>
      </c>
      <c r="F66" s="22" t="s">
        <v>93</v>
      </c>
      <c r="G66" s="17">
        <f>ROUNDUP('1-й лист'!J77/2,0)</f>
        <v>0</v>
      </c>
      <c r="H66" s="22" t="s">
        <v>93</v>
      </c>
      <c r="I66" s="17">
        <f>ROUNDUP('1-й лист'!K77/2,0)</f>
        <v>0</v>
      </c>
      <c r="J66" s="22" t="s">
        <v>93</v>
      </c>
    </row>
    <row r="67" spans="1:10" s="10" customFormat="1" ht="30" customHeight="1">
      <c r="A67" s="18">
        <f t="shared" si="0"/>
        <v>62</v>
      </c>
      <c r="B67" s="18" t="s">
        <v>87</v>
      </c>
      <c r="C67" s="17">
        <f>ROUNDUP('1-й лист'!H78/2,0)</f>
        <v>0</v>
      </c>
      <c r="D67" s="22" t="s">
        <v>93</v>
      </c>
      <c r="E67" s="17">
        <f>ROUNDUP('1-й лист'!I78/2,0)</f>
        <v>1</v>
      </c>
      <c r="F67" s="22" t="s">
        <v>93</v>
      </c>
      <c r="G67" s="17">
        <f>ROUNDUP('1-й лист'!J78/2,0)</f>
        <v>0</v>
      </c>
      <c r="H67" s="22" t="s">
        <v>93</v>
      </c>
      <c r="I67" s="17">
        <f>ROUNDUP('1-й лист'!K78/2,0)</f>
        <v>0</v>
      </c>
      <c r="J67" s="22" t="s">
        <v>93</v>
      </c>
    </row>
    <row r="68" spans="1:10" s="10" customFormat="1" ht="30" customHeight="1">
      <c r="A68" s="18">
        <f t="shared" si="0"/>
        <v>63</v>
      </c>
      <c r="B68" s="18"/>
      <c r="C68" s="17">
        <f>ROUNDUP('1-й лист'!H79/2,0)</f>
        <v>0</v>
      </c>
      <c r="D68" s="22"/>
      <c r="E68" s="17">
        <f>ROUNDUP('1-й лист'!I79/2,0)</f>
        <v>0</v>
      </c>
      <c r="F68" s="22"/>
      <c r="G68" s="17">
        <f>ROUNDUP('1-й лист'!J79/2,0)</f>
        <v>0</v>
      </c>
      <c r="H68" s="22"/>
      <c r="I68" s="17">
        <f>ROUNDUP('1-й лист'!K79/2,0)</f>
        <v>0</v>
      </c>
      <c r="J68" s="22"/>
    </row>
    <row r="69" spans="1:10" s="10" customFormat="1" ht="30" customHeight="1">
      <c r="A69" s="18">
        <f t="shared" si="0"/>
        <v>64</v>
      </c>
      <c r="B69" s="18"/>
      <c r="C69" s="17">
        <f>ROUNDUP('1-й лист'!H80/2,0)</f>
        <v>0</v>
      </c>
      <c r="D69" s="22"/>
      <c r="E69" s="17">
        <f>ROUNDUP('1-й лист'!I80/2,0)</f>
        <v>0</v>
      </c>
      <c r="F69" s="22"/>
      <c r="G69" s="17">
        <f>ROUNDUP('1-й лист'!J80/2,0)</f>
        <v>0</v>
      </c>
      <c r="H69" s="22"/>
      <c r="I69" s="17">
        <f>ROUNDUP('1-й лист'!K80/2,0)</f>
        <v>0</v>
      </c>
      <c r="J69" s="22"/>
    </row>
    <row r="70" spans="1:10" s="10" customFormat="1" ht="30" customHeight="1">
      <c r="A70" s="18">
        <f t="shared" si="0"/>
        <v>65</v>
      </c>
      <c r="B70" s="18"/>
      <c r="C70" s="17">
        <f>ROUNDUP('1-й лист'!H81/2,0)</f>
        <v>0</v>
      </c>
      <c r="D70" s="22"/>
      <c r="E70" s="17">
        <f>ROUNDUP('1-й лист'!I81/2,0)</f>
        <v>0</v>
      </c>
      <c r="F70" s="22"/>
      <c r="G70" s="17">
        <f>ROUNDUP('1-й лист'!J81/2,0)</f>
        <v>0</v>
      </c>
      <c r="H70" s="22"/>
      <c r="I70" s="17">
        <f>ROUNDUP('1-й лист'!K81/2,0)</f>
        <v>0</v>
      </c>
      <c r="J70" s="22"/>
    </row>
    <row r="71" spans="1:10" s="10" customFormat="1" ht="30" customHeight="1">
      <c r="A71" s="18">
        <f t="shared" si="0"/>
        <v>66</v>
      </c>
      <c r="B71" s="18"/>
      <c r="C71" s="17">
        <f>ROUNDUP('1-й лист'!H82/2,0)</f>
        <v>0</v>
      </c>
      <c r="D71" s="22"/>
      <c r="E71" s="17">
        <f>ROUNDUP('1-й лист'!I82/2,0)</f>
        <v>0</v>
      </c>
      <c r="F71" s="22"/>
      <c r="G71" s="17">
        <f>ROUNDUP('1-й лист'!J82/2,0)</f>
        <v>0</v>
      </c>
      <c r="H71" s="22"/>
      <c r="I71" s="17">
        <f>ROUNDUP('1-й лист'!K82/2,0)</f>
        <v>0</v>
      </c>
      <c r="J71" s="22"/>
    </row>
    <row r="72" spans="1:10" s="10" customFormat="1" ht="30" customHeight="1">
      <c r="A72" s="18">
        <f t="shared" ref="A72" si="1">1+A71</f>
        <v>67</v>
      </c>
      <c r="B72" s="18"/>
      <c r="C72" s="17">
        <f>ROUNDUP('1-й лист'!H83/2,0)</f>
        <v>0</v>
      </c>
      <c r="D72" s="22"/>
      <c r="E72" s="17">
        <f>ROUNDUP('1-й лист'!I83/2,0)</f>
        <v>0</v>
      </c>
      <c r="F72" s="22"/>
      <c r="G72" s="17">
        <f>ROUNDUP('1-й лист'!J83/2,0)</f>
        <v>0</v>
      </c>
      <c r="H72" s="22"/>
      <c r="I72" s="17">
        <f>ROUNDUP('1-й лист'!K83/2,0)</f>
        <v>0</v>
      </c>
      <c r="J72" s="22"/>
    </row>
    <row r="73" spans="1:10" ht="14.4">
      <c r="A73" s="46" t="s">
        <v>25</v>
      </c>
      <c r="B73" s="47"/>
      <c r="C73" s="47"/>
      <c r="D73" s="47"/>
      <c r="E73" s="47"/>
      <c r="F73" s="47"/>
      <c r="G73" s="47"/>
      <c r="H73" s="47"/>
      <c r="I73" s="47"/>
      <c r="J73" s="47"/>
    </row>
    <row r="75" spans="1:10">
      <c r="B75" s="7" t="s">
        <v>10</v>
      </c>
    </row>
    <row r="76" spans="1:10">
      <c r="B76" s="7" t="s">
        <v>11</v>
      </c>
    </row>
    <row r="77" spans="1:10">
      <c r="B77" s="7" t="s">
        <v>12</v>
      </c>
    </row>
    <row r="78" spans="1:10">
      <c r="B78" s="7" t="s">
        <v>13</v>
      </c>
    </row>
  </sheetData>
  <mergeCells count="10">
    <mergeCell ref="A73:J73"/>
    <mergeCell ref="A2:J2"/>
    <mergeCell ref="B1:J1"/>
    <mergeCell ref="A3:A5"/>
    <mergeCell ref="B3:B5"/>
    <mergeCell ref="G4:H4"/>
    <mergeCell ref="I4:J4"/>
    <mergeCell ref="C4:D4"/>
    <mergeCell ref="E4:F4"/>
    <mergeCell ref="C3:J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8"/>
  <sheetViews>
    <sheetView view="pageBreakPreview" topLeftCell="A58" zoomScaleNormal="100" zoomScaleSheetLayoutView="100" workbookViewId="0">
      <selection activeCell="A73" sqref="A73:XFD76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10" width="14.109375" style="8" customWidth="1"/>
    <col min="11" max="16384" width="8.6640625" style="5"/>
  </cols>
  <sheetData>
    <row r="1" spans="1:10" ht="15.6">
      <c r="A1" s="1"/>
      <c r="B1" s="42"/>
      <c r="C1" s="48"/>
      <c r="D1" s="48"/>
      <c r="E1" s="48"/>
      <c r="F1" s="48"/>
      <c r="G1" s="48"/>
      <c r="H1" s="48"/>
      <c r="I1" s="48"/>
      <c r="J1" s="48"/>
    </row>
    <row r="2" spans="1:10" s="4" customFormat="1" ht="18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4" customFormat="1" ht="25.5" customHeight="1">
      <c r="A3" s="41" t="s">
        <v>0</v>
      </c>
      <c r="B3" s="38" t="s">
        <v>1</v>
      </c>
      <c r="C3" s="35" t="s">
        <v>21</v>
      </c>
      <c r="D3" s="35"/>
      <c r="E3" s="35"/>
      <c r="F3" s="35"/>
      <c r="G3" s="35"/>
      <c r="H3" s="35"/>
      <c r="I3" s="35"/>
      <c r="J3" s="35"/>
    </row>
    <row r="4" spans="1:10" s="10" customFormat="1" ht="25.95" customHeight="1">
      <c r="A4" s="39"/>
      <c r="B4" s="39"/>
      <c r="C4" s="26" t="s">
        <v>14</v>
      </c>
      <c r="D4" s="49"/>
      <c r="E4" s="26" t="s">
        <v>15</v>
      </c>
      <c r="F4" s="28"/>
      <c r="G4" s="26" t="s">
        <v>16</v>
      </c>
      <c r="H4" s="28"/>
      <c r="I4" s="26" t="s">
        <v>17</v>
      </c>
      <c r="J4" s="28"/>
    </row>
    <row r="5" spans="1:10" s="10" customFormat="1" ht="49.5" customHeight="1">
      <c r="A5" s="40"/>
      <c r="B5" s="40"/>
      <c r="C5" s="11" t="s">
        <v>6</v>
      </c>
      <c r="D5" s="11" t="s">
        <v>19</v>
      </c>
      <c r="E5" s="11" t="s">
        <v>6</v>
      </c>
      <c r="F5" s="11" t="s">
        <v>19</v>
      </c>
      <c r="G5" s="11" t="s">
        <v>6</v>
      </c>
      <c r="H5" s="11" t="s">
        <v>19</v>
      </c>
      <c r="I5" s="11" t="s">
        <v>6</v>
      </c>
      <c r="J5" s="11" t="s">
        <v>19</v>
      </c>
    </row>
    <row r="6" spans="1:10" s="4" customFormat="1" ht="28.2" customHeight="1">
      <c r="A6" s="9">
        <v>1</v>
      </c>
      <c r="B6" s="18" t="s">
        <v>7</v>
      </c>
      <c r="C6" s="17">
        <f>ROUNDUP('1-й лист'!H17/2,0)</f>
        <v>0</v>
      </c>
      <c r="D6" s="19" t="s">
        <v>94</v>
      </c>
      <c r="E6" s="17">
        <v>0</v>
      </c>
      <c r="F6" s="19" t="s">
        <v>94</v>
      </c>
      <c r="G6" s="17">
        <f>ROUNDUP('1-й лист'!J17/2,0)</f>
        <v>0</v>
      </c>
      <c r="H6" s="19" t="s">
        <v>94</v>
      </c>
      <c r="I6" s="17">
        <f>ROUNDUP('1-й лист'!K17/2,0)</f>
        <v>0</v>
      </c>
      <c r="J6" s="19" t="s">
        <v>94</v>
      </c>
    </row>
    <row r="7" spans="1:10" s="4" customFormat="1" ht="26.4">
      <c r="A7" s="9">
        <v>2</v>
      </c>
      <c r="B7" s="18" t="s">
        <v>8</v>
      </c>
      <c r="C7" s="17">
        <v>0</v>
      </c>
      <c r="D7" s="19" t="s">
        <v>94</v>
      </c>
      <c r="E7" s="17">
        <f>ROUNDUP('1-й лист'!I18/2,0)</f>
        <v>36</v>
      </c>
      <c r="F7" s="19" t="s">
        <v>94</v>
      </c>
      <c r="G7" s="17">
        <v>3</v>
      </c>
      <c r="H7" s="19" t="s">
        <v>94</v>
      </c>
      <c r="I7" s="17">
        <f>ROUNDUP('1-й лист'!K18/2,0)</f>
        <v>96</v>
      </c>
      <c r="J7" s="19" t="s">
        <v>94</v>
      </c>
    </row>
    <row r="8" spans="1:10" s="10" customFormat="1" ht="30" customHeight="1">
      <c r="A8" s="18">
        <f t="shared" ref="A8:A71" si="0">1+A7</f>
        <v>3</v>
      </c>
      <c r="B8" s="18" t="s">
        <v>26</v>
      </c>
      <c r="C8" s="17">
        <v>0</v>
      </c>
      <c r="D8" s="19" t="s">
        <v>94</v>
      </c>
      <c r="E8" s="17">
        <v>11</v>
      </c>
      <c r="F8" s="19" t="s">
        <v>94</v>
      </c>
      <c r="G8" s="17">
        <f>ROUNDUP('1-й лист'!J19/2,0)</f>
        <v>4</v>
      </c>
      <c r="H8" s="19" t="s">
        <v>94</v>
      </c>
      <c r="I8" s="17">
        <f>ROUNDUP('1-й лист'!K19/2,0)</f>
        <v>13</v>
      </c>
      <c r="J8" s="19" t="s">
        <v>94</v>
      </c>
    </row>
    <row r="9" spans="1:10" s="10" customFormat="1" ht="30" customHeight="1">
      <c r="A9" s="18">
        <f t="shared" si="0"/>
        <v>4</v>
      </c>
      <c r="B9" s="18" t="s">
        <v>9</v>
      </c>
      <c r="C9" s="17">
        <f>ROUNDUP('1-й лист'!H20/2,0)</f>
        <v>0</v>
      </c>
      <c r="D9" s="19" t="s">
        <v>94</v>
      </c>
      <c r="E9" s="17">
        <f>ROUNDUP('1-й лист'!I20/2,0)</f>
        <v>85</v>
      </c>
      <c r="F9" s="19" t="s">
        <v>94</v>
      </c>
      <c r="G9" s="17">
        <f>ROUNDUP('1-й лист'!J20/2,0)</f>
        <v>0</v>
      </c>
      <c r="H9" s="19" t="s">
        <v>94</v>
      </c>
      <c r="I9" s="17">
        <f>ROUNDUP('1-й лист'!K20/2,0)</f>
        <v>0</v>
      </c>
      <c r="J9" s="19" t="s">
        <v>94</v>
      </c>
    </row>
    <row r="10" spans="1:10" s="10" customFormat="1" ht="30" customHeight="1">
      <c r="A10" s="18">
        <f t="shared" si="0"/>
        <v>5</v>
      </c>
      <c r="B10" s="18" t="s">
        <v>27</v>
      </c>
      <c r="C10" s="17">
        <f>ROUNDUP('1-й лист'!H21/2,0)</f>
        <v>0</v>
      </c>
      <c r="D10" s="19" t="s">
        <v>94</v>
      </c>
      <c r="E10" s="17">
        <v>18</v>
      </c>
      <c r="F10" s="19" t="s">
        <v>94</v>
      </c>
      <c r="G10" s="17">
        <v>14</v>
      </c>
      <c r="H10" s="19" t="s">
        <v>94</v>
      </c>
      <c r="I10" s="17">
        <v>17</v>
      </c>
      <c r="J10" s="19" t="s">
        <v>94</v>
      </c>
    </row>
    <row r="11" spans="1:10" s="10" customFormat="1" ht="30" customHeight="1">
      <c r="A11" s="18">
        <f t="shared" si="0"/>
        <v>6</v>
      </c>
      <c r="B11" s="18" t="s">
        <v>28</v>
      </c>
      <c r="C11" s="17">
        <f>ROUNDUP('1-й лист'!H22/2,0)</f>
        <v>3</v>
      </c>
      <c r="D11" s="19" t="s">
        <v>94</v>
      </c>
      <c r="E11" s="17">
        <f>ROUNDUP('1-й лист'!I22/2,0)</f>
        <v>31</v>
      </c>
      <c r="F11" s="19" t="s">
        <v>94</v>
      </c>
      <c r="G11" s="17">
        <f>ROUNDUP('1-й лист'!J22/2,0)</f>
        <v>0</v>
      </c>
      <c r="H11" s="19" t="s">
        <v>94</v>
      </c>
      <c r="I11" s="17">
        <f>ROUNDUP('1-й лист'!K22/2,0)</f>
        <v>0</v>
      </c>
      <c r="J11" s="19" t="s">
        <v>94</v>
      </c>
    </row>
    <row r="12" spans="1:10" s="10" customFormat="1" ht="30" customHeight="1">
      <c r="A12" s="18">
        <f t="shared" si="0"/>
        <v>7</v>
      </c>
      <c r="B12" s="18" t="s">
        <v>29</v>
      </c>
      <c r="C12" s="17">
        <f>ROUNDUP('1-й лист'!H23/2,0)</f>
        <v>0</v>
      </c>
      <c r="D12" s="19" t="s">
        <v>94</v>
      </c>
      <c r="E12" s="17">
        <v>17</v>
      </c>
      <c r="F12" s="19" t="s">
        <v>94</v>
      </c>
      <c r="G12" s="17">
        <v>3</v>
      </c>
      <c r="H12" s="19" t="s">
        <v>94</v>
      </c>
      <c r="I12" s="17">
        <v>3</v>
      </c>
      <c r="J12" s="19" t="s">
        <v>94</v>
      </c>
    </row>
    <row r="13" spans="1:10" s="10" customFormat="1" ht="30" customHeight="1">
      <c r="A13" s="18">
        <f t="shared" si="0"/>
        <v>8</v>
      </c>
      <c r="B13" s="18" t="s">
        <v>30</v>
      </c>
      <c r="C13" s="17">
        <f>ROUNDUP('1-й лист'!H24/2,0)</f>
        <v>0</v>
      </c>
      <c r="D13" s="19" t="s">
        <v>94</v>
      </c>
      <c r="E13" s="17">
        <v>0</v>
      </c>
      <c r="F13" s="19" t="s">
        <v>94</v>
      </c>
      <c r="G13" s="17">
        <v>0</v>
      </c>
      <c r="H13" s="19" t="s">
        <v>94</v>
      </c>
      <c r="I13" s="17">
        <v>0</v>
      </c>
      <c r="J13" s="19" t="s">
        <v>94</v>
      </c>
    </row>
    <row r="14" spans="1:10" s="10" customFormat="1" ht="30" customHeight="1">
      <c r="A14" s="18">
        <f t="shared" si="0"/>
        <v>9</v>
      </c>
      <c r="B14" s="18" t="s">
        <v>31</v>
      </c>
      <c r="C14" s="17">
        <f>ROUNDUP('1-й лист'!H25/2,0)</f>
        <v>0</v>
      </c>
      <c r="D14" s="19" t="s">
        <v>94</v>
      </c>
      <c r="E14" s="17">
        <v>17</v>
      </c>
      <c r="F14" s="19" t="s">
        <v>94</v>
      </c>
      <c r="G14" s="17">
        <v>2</v>
      </c>
      <c r="H14" s="19" t="s">
        <v>94</v>
      </c>
      <c r="I14" s="17">
        <f>ROUNDUP('1-й лист'!K25/2,0)</f>
        <v>7</v>
      </c>
      <c r="J14" s="19" t="s">
        <v>94</v>
      </c>
    </row>
    <row r="15" spans="1:10" s="10" customFormat="1" ht="30" customHeight="1">
      <c r="A15" s="18">
        <f t="shared" si="0"/>
        <v>10</v>
      </c>
      <c r="B15" s="18" t="s">
        <v>32</v>
      </c>
      <c r="C15" s="17">
        <f>ROUNDUP('1-й лист'!H26/2,0)</f>
        <v>0</v>
      </c>
      <c r="D15" s="19" t="s">
        <v>94</v>
      </c>
      <c r="E15" s="17">
        <f>ROUNDUP('1-й лист'!I26/2,0)</f>
        <v>3</v>
      </c>
      <c r="F15" s="19" t="s">
        <v>94</v>
      </c>
      <c r="G15" s="17">
        <v>0</v>
      </c>
      <c r="H15" s="19" t="s">
        <v>94</v>
      </c>
      <c r="I15" s="17">
        <f>ROUNDUP('1-й лист'!K26/2,0)</f>
        <v>1</v>
      </c>
      <c r="J15" s="19" t="s">
        <v>94</v>
      </c>
    </row>
    <row r="16" spans="1:10" s="10" customFormat="1" ht="30" customHeight="1">
      <c r="A16" s="18">
        <f t="shared" si="0"/>
        <v>11</v>
      </c>
      <c r="B16" s="18" t="s">
        <v>33</v>
      </c>
      <c r="C16" s="17">
        <f>ROUNDUP('1-й лист'!H27/2,0)</f>
        <v>0</v>
      </c>
      <c r="D16" s="19" t="s">
        <v>94</v>
      </c>
      <c r="E16" s="17">
        <v>1</v>
      </c>
      <c r="F16" s="19" t="s">
        <v>94</v>
      </c>
      <c r="G16" s="17">
        <v>0</v>
      </c>
      <c r="H16" s="19" t="s">
        <v>94</v>
      </c>
      <c r="I16" s="17">
        <v>0</v>
      </c>
      <c r="J16" s="19" t="s">
        <v>94</v>
      </c>
    </row>
    <row r="17" spans="1:10" s="10" customFormat="1" ht="30" customHeight="1">
      <c r="A17" s="18">
        <f t="shared" si="0"/>
        <v>12</v>
      </c>
      <c r="B17" s="18" t="s">
        <v>34</v>
      </c>
      <c r="C17" s="17">
        <f>ROUNDUP('1-й лист'!H28/2,0)</f>
        <v>0</v>
      </c>
      <c r="D17" s="19" t="s">
        <v>94</v>
      </c>
      <c r="E17" s="17">
        <f>ROUNDUP('1-й лист'!I28/2,0)</f>
        <v>4</v>
      </c>
      <c r="F17" s="19" t="s">
        <v>94</v>
      </c>
      <c r="G17" s="17">
        <v>0</v>
      </c>
      <c r="H17" s="19" t="s">
        <v>94</v>
      </c>
      <c r="I17" s="17">
        <v>0</v>
      </c>
      <c r="J17" s="19" t="s">
        <v>94</v>
      </c>
    </row>
    <row r="18" spans="1:10" s="10" customFormat="1" ht="30" customHeight="1">
      <c r="A18" s="18">
        <f t="shared" si="0"/>
        <v>13</v>
      </c>
      <c r="B18" s="18" t="s">
        <v>35</v>
      </c>
      <c r="C18" s="17">
        <f>ROUNDUP('1-й лист'!H29/2,0)</f>
        <v>0</v>
      </c>
      <c r="D18" s="19" t="s">
        <v>95</v>
      </c>
      <c r="E18" s="17">
        <v>23</v>
      </c>
      <c r="F18" s="19" t="s">
        <v>95</v>
      </c>
      <c r="G18" s="17">
        <f>ROUNDUP('1-й лист'!J29/2,0)</f>
        <v>3</v>
      </c>
      <c r="H18" s="19" t="s">
        <v>95</v>
      </c>
      <c r="I18" s="17">
        <f>ROUNDUP('1-й лист'!K29/2,0)</f>
        <v>6</v>
      </c>
      <c r="J18" s="19" t="s">
        <v>95</v>
      </c>
    </row>
    <row r="19" spans="1:10" s="10" customFormat="1" ht="30" customHeight="1">
      <c r="A19" s="18">
        <f t="shared" si="0"/>
        <v>14</v>
      </c>
      <c r="B19" s="18" t="s">
        <v>36</v>
      </c>
      <c r="C19" s="17">
        <f>ROUNDUP('1-й лист'!H30/2,0)</f>
        <v>0</v>
      </c>
      <c r="D19" s="19" t="s">
        <v>95</v>
      </c>
      <c r="E19" s="17">
        <v>5</v>
      </c>
      <c r="F19" s="19" t="s">
        <v>95</v>
      </c>
      <c r="G19" s="17">
        <v>0</v>
      </c>
      <c r="H19" s="19" t="s">
        <v>95</v>
      </c>
      <c r="I19" s="17">
        <v>1</v>
      </c>
      <c r="J19" s="19" t="s">
        <v>95</v>
      </c>
    </row>
    <row r="20" spans="1:10" s="10" customFormat="1" ht="30" customHeight="1">
      <c r="A20" s="18">
        <f t="shared" si="0"/>
        <v>15</v>
      </c>
      <c r="B20" s="18" t="s">
        <v>37</v>
      </c>
      <c r="C20" s="17">
        <f>ROUNDUP('1-й лист'!H31/2,0)</f>
        <v>0</v>
      </c>
      <c r="D20" s="19" t="s">
        <v>95</v>
      </c>
      <c r="E20" s="17">
        <f>ROUNDUP('1-й лист'!I31/2,0)</f>
        <v>7</v>
      </c>
      <c r="F20" s="19" t="s">
        <v>95</v>
      </c>
      <c r="G20" s="17">
        <v>0</v>
      </c>
      <c r="H20" s="19" t="s">
        <v>95</v>
      </c>
      <c r="I20" s="17">
        <f>ROUNDUP('1-й лист'!K31/2,0)</f>
        <v>2</v>
      </c>
      <c r="J20" s="19" t="s">
        <v>95</v>
      </c>
    </row>
    <row r="21" spans="1:10" s="10" customFormat="1" ht="30" customHeight="1">
      <c r="A21" s="18">
        <f t="shared" si="0"/>
        <v>16</v>
      </c>
      <c r="B21" s="18" t="s">
        <v>38</v>
      </c>
      <c r="C21" s="17">
        <f>ROUNDUP('1-й лист'!H32/2,0)</f>
        <v>0</v>
      </c>
      <c r="D21" s="19" t="s">
        <v>95</v>
      </c>
      <c r="E21" s="17">
        <f>ROUNDUP('1-й лист'!I32/2,0)</f>
        <v>33</v>
      </c>
      <c r="F21" s="19" t="s">
        <v>95</v>
      </c>
      <c r="G21" s="17">
        <v>2</v>
      </c>
      <c r="H21" s="19" t="s">
        <v>95</v>
      </c>
      <c r="I21" s="17">
        <f>ROUNDUP('1-й лист'!K32/2,0)</f>
        <v>20</v>
      </c>
      <c r="J21" s="19" t="s">
        <v>95</v>
      </c>
    </row>
    <row r="22" spans="1:10" s="10" customFormat="1" ht="30" customHeight="1">
      <c r="A22" s="18">
        <f t="shared" si="0"/>
        <v>17</v>
      </c>
      <c r="B22" s="18" t="s">
        <v>39</v>
      </c>
      <c r="C22" s="17">
        <f>ROUNDUP('1-й лист'!H33/2,0)</f>
        <v>0</v>
      </c>
      <c r="D22" s="19" t="s">
        <v>95</v>
      </c>
      <c r="E22" s="17">
        <f>ROUNDUP('1-й лист'!I33/2,0)</f>
        <v>34</v>
      </c>
      <c r="F22" s="19" t="s">
        <v>95</v>
      </c>
      <c r="G22" s="17">
        <v>5</v>
      </c>
      <c r="H22" s="19" t="s">
        <v>95</v>
      </c>
      <c r="I22" s="17">
        <v>13</v>
      </c>
      <c r="J22" s="19" t="s">
        <v>95</v>
      </c>
    </row>
    <row r="23" spans="1:10" s="10" customFormat="1" ht="30" customHeight="1">
      <c r="A23" s="18">
        <f t="shared" si="0"/>
        <v>18</v>
      </c>
      <c r="B23" s="18" t="s">
        <v>40</v>
      </c>
      <c r="C23" s="17">
        <f>ROUNDUP('1-й лист'!H34/2,0)</f>
        <v>0</v>
      </c>
      <c r="D23" s="19" t="s">
        <v>95</v>
      </c>
      <c r="E23" s="17">
        <v>15</v>
      </c>
      <c r="F23" s="19" t="s">
        <v>95</v>
      </c>
      <c r="G23" s="17">
        <v>1</v>
      </c>
      <c r="H23" s="19" t="s">
        <v>95</v>
      </c>
      <c r="I23" s="17">
        <f>ROUNDUP('1-й лист'!K34/2,0)</f>
        <v>9</v>
      </c>
      <c r="J23" s="19" t="s">
        <v>95</v>
      </c>
    </row>
    <row r="24" spans="1:10" s="10" customFormat="1" ht="30" customHeight="1">
      <c r="A24" s="18">
        <f t="shared" si="0"/>
        <v>19</v>
      </c>
      <c r="B24" s="18" t="s">
        <v>41</v>
      </c>
      <c r="C24" s="17">
        <f>ROUNDUP('1-й лист'!H35/2,0)</f>
        <v>0</v>
      </c>
      <c r="D24" s="19" t="s">
        <v>95</v>
      </c>
      <c r="E24" s="17">
        <v>0</v>
      </c>
      <c r="F24" s="19" t="s">
        <v>95</v>
      </c>
      <c r="G24" s="17">
        <v>0</v>
      </c>
      <c r="H24" s="19" t="s">
        <v>95</v>
      </c>
      <c r="I24" s="17">
        <v>0</v>
      </c>
      <c r="J24" s="19" t="s">
        <v>95</v>
      </c>
    </row>
    <row r="25" spans="1:10" s="10" customFormat="1" ht="30" customHeight="1">
      <c r="A25" s="18">
        <f t="shared" si="0"/>
        <v>20</v>
      </c>
      <c r="B25" s="18" t="s">
        <v>42</v>
      </c>
      <c r="C25" s="17">
        <f>ROUNDUP('1-й лист'!H36/2,0)</f>
        <v>0</v>
      </c>
      <c r="D25" s="19" t="s">
        <v>95</v>
      </c>
      <c r="E25" s="17">
        <v>0</v>
      </c>
      <c r="F25" s="19" t="s">
        <v>95</v>
      </c>
      <c r="G25" s="17">
        <v>0</v>
      </c>
      <c r="H25" s="19" t="s">
        <v>95</v>
      </c>
      <c r="I25" s="17">
        <v>0</v>
      </c>
      <c r="J25" s="19" t="s">
        <v>95</v>
      </c>
    </row>
    <row r="26" spans="1:10" s="10" customFormat="1" ht="30" customHeight="1">
      <c r="A26" s="18">
        <f t="shared" si="0"/>
        <v>21</v>
      </c>
      <c r="B26" s="18" t="s">
        <v>43</v>
      </c>
      <c r="C26" s="17">
        <f>ROUNDUP('1-й лист'!H37/2,0)</f>
        <v>0</v>
      </c>
      <c r="D26" s="19" t="s">
        <v>95</v>
      </c>
      <c r="E26" s="17">
        <v>20</v>
      </c>
      <c r="F26" s="19" t="s">
        <v>95</v>
      </c>
      <c r="G26" s="17">
        <f>ROUNDUP('1-й лист'!J37/2,0)</f>
        <v>3</v>
      </c>
      <c r="H26" s="19" t="s">
        <v>95</v>
      </c>
      <c r="I26" s="17">
        <v>12</v>
      </c>
      <c r="J26" s="19" t="s">
        <v>95</v>
      </c>
    </row>
    <row r="27" spans="1:10" s="10" customFormat="1" ht="30" customHeight="1">
      <c r="A27" s="18">
        <f t="shared" si="0"/>
        <v>22</v>
      </c>
      <c r="B27" s="18" t="s">
        <v>82</v>
      </c>
      <c r="C27" s="17">
        <f>ROUNDUP('1-й лист'!H38/2,0)</f>
        <v>0</v>
      </c>
      <c r="D27" s="19" t="s">
        <v>95</v>
      </c>
      <c r="E27" s="17">
        <v>47</v>
      </c>
      <c r="F27" s="19" t="s">
        <v>95</v>
      </c>
      <c r="G27" s="17">
        <v>2</v>
      </c>
      <c r="H27" s="19" t="s">
        <v>95</v>
      </c>
      <c r="I27" s="17">
        <f>ROUNDUP('1-й лист'!K38/2,0)</f>
        <v>0</v>
      </c>
      <c r="J27" s="19" t="s">
        <v>95</v>
      </c>
    </row>
    <row r="28" spans="1:10" s="10" customFormat="1" ht="30" customHeight="1">
      <c r="A28" s="18">
        <f t="shared" si="0"/>
        <v>23</v>
      </c>
      <c r="B28" s="18" t="s">
        <v>44</v>
      </c>
      <c r="C28" s="17">
        <f>ROUNDUP('1-й лист'!H39/2,0)</f>
        <v>1</v>
      </c>
      <c r="D28" s="19" t="s">
        <v>95</v>
      </c>
      <c r="E28" s="17">
        <f>ROUNDUP('1-й лист'!I39/2,0)</f>
        <v>43</v>
      </c>
      <c r="F28" s="19" t="s">
        <v>95</v>
      </c>
      <c r="G28" s="17">
        <v>4</v>
      </c>
      <c r="H28" s="19" t="s">
        <v>95</v>
      </c>
      <c r="I28" s="17">
        <f>ROUNDUP('1-й лист'!K39/2,0)</f>
        <v>69</v>
      </c>
      <c r="J28" s="19" t="s">
        <v>95</v>
      </c>
    </row>
    <row r="29" spans="1:10" s="10" customFormat="1" ht="30" customHeight="1">
      <c r="A29" s="18">
        <f t="shared" si="0"/>
        <v>24</v>
      </c>
      <c r="B29" s="18" t="s">
        <v>45</v>
      </c>
      <c r="C29" s="17">
        <f>ROUNDUP('1-й лист'!H40/2,0)</f>
        <v>0</v>
      </c>
      <c r="D29" s="19" t="s">
        <v>95</v>
      </c>
      <c r="E29" s="17">
        <f>ROUNDUP('1-й лист'!I40/2,0)</f>
        <v>1</v>
      </c>
      <c r="F29" s="19" t="s">
        <v>95</v>
      </c>
      <c r="G29" s="17">
        <f>ROUNDUP('1-й лист'!J40/2,0)</f>
        <v>0</v>
      </c>
      <c r="H29" s="19" t="s">
        <v>95</v>
      </c>
      <c r="I29" s="17">
        <f>ROUNDUP('1-й лист'!K40/2,0)</f>
        <v>6</v>
      </c>
      <c r="J29" s="19" t="s">
        <v>95</v>
      </c>
    </row>
    <row r="30" spans="1:10" s="10" customFormat="1" ht="30" customHeight="1">
      <c r="A30" s="18">
        <f t="shared" si="0"/>
        <v>25</v>
      </c>
      <c r="B30" s="18" t="s">
        <v>46</v>
      </c>
      <c r="C30" s="17">
        <f>ROUNDUP('1-й лист'!H41/2,0)</f>
        <v>0</v>
      </c>
      <c r="D30" s="19" t="s">
        <v>96</v>
      </c>
      <c r="E30" s="17">
        <f>ROUNDUP('1-й лист'!I41/2,0)</f>
        <v>110</v>
      </c>
      <c r="F30" s="19" t="s">
        <v>96</v>
      </c>
      <c r="G30" s="17">
        <v>1</v>
      </c>
      <c r="H30" s="19" t="s">
        <v>96</v>
      </c>
      <c r="I30" s="17">
        <f>ROUNDUP('1-й лист'!K41/2,0)</f>
        <v>7</v>
      </c>
      <c r="J30" s="19" t="s">
        <v>96</v>
      </c>
    </row>
    <row r="31" spans="1:10" s="10" customFormat="1" ht="30" customHeight="1">
      <c r="A31" s="18">
        <f t="shared" si="0"/>
        <v>26</v>
      </c>
      <c r="B31" s="18" t="s">
        <v>47</v>
      </c>
      <c r="C31" s="17">
        <f>ROUNDUP('1-й лист'!H42/2,0)</f>
        <v>0</v>
      </c>
      <c r="D31" s="19" t="s">
        <v>96</v>
      </c>
      <c r="E31" s="17">
        <v>27</v>
      </c>
      <c r="F31" s="19" t="s">
        <v>96</v>
      </c>
      <c r="G31" s="17">
        <f>ROUNDUP('1-й лист'!J42/2,0)</f>
        <v>6</v>
      </c>
      <c r="H31" s="19" t="s">
        <v>96</v>
      </c>
      <c r="I31" s="17">
        <f>ROUNDUP('1-й лист'!K42/2,0)</f>
        <v>0</v>
      </c>
      <c r="J31" s="19" t="s">
        <v>96</v>
      </c>
    </row>
    <row r="32" spans="1:10" s="10" customFormat="1" ht="30" customHeight="1">
      <c r="A32" s="18">
        <f t="shared" si="0"/>
        <v>27</v>
      </c>
      <c r="B32" s="18" t="s">
        <v>48</v>
      </c>
      <c r="C32" s="17">
        <f>ROUNDUP('1-й лист'!H43/2,0)</f>
        <v>0</v>
      </c>
      <c r="D32" s="19" t="s">
        <v>96</v>
      </c>
      <c r="E32" s="17">
        <f>ROUNDUP('1-й лист'!I43/2,0)</f>
        <v>30</v>
      </c>
      <c r="F32" s="19" t="s">
        <v>96</v>
      </c>
      <c r="G32" s="17">
        <v>2</v>
      </c>
      <c r="H32" s="19" t="s">
        <v>96</v>
      </c>
      <c r="I32" s="17">
        <f>ROUNDUP('1-й лист'!K43/2,0)</f>
        <v>69</v>
      </c>
      <c r="J32" s="19" t="s">
        <v>96</v>
      </c>
    </row>
    <row r="33" spans="1:10" s="10" customFormat="1" ht="30" customHeight="1">
      <c r="A33" s="18">
        <f t="shared" si="0"/>
        <v>28</v>
      </c>
      <c r="B33" s="18" t="s">
        <v>49</v>
      </c>
      <c r="C33" s="17">
        <f>ROUNDUP('1-й лист'!H44/2,0)</f>
        <v>0</v>
      </c>
      <c r="D33" s="19" t="s">
        <v>96</v>
      </c>
      <c r="E33" s="17">
        <v>31</v>
      </c>
      <c r="F33" s="19" t="s">
        <v>96</v>
      </c>
      <c r="G33" s="17">
        <f>ROUNDUP('1-й лист'!J44/2,0)</f>
        <v>0</v>
      </c>
      <c r="H33" s="19" t="s">
        <v>96</v>
      </c>
      <c r="I33" s="17">
        <f>ROUNDUP('1-й лист'!K44/2,0)</f>
        <v>0</v>
      </c>
      <c r="J33" s="19" t="s">
        <v>96</v>
      </c>
    </row>
    <row r="34" spans="1:10" s="10" customFormat="1" ht="30" customHeight="1">
      <c r="A34" s="18">
        <f t="shared" si="0"/>
        <v>29</v>
      </c>
      <c r="B34" s="18" t="s">
        <v>50</v>
      </c>
      <c r="C34" s="17">
        <f>ROUNDUP('1-й лист'!H45/2,0)</f>
        <v>0</v>
      </c>
      <c r="D34" s="19" t="s">
        <v>96</v>
      </c>
      <c r="E34" s="17">
        <f>ROUNDUP('1-й лист'!I45/2,0)</f>
        <v>1</v>
      </c>
      <c r="F34" s="19" t="s">
        <v>96</v>
      </c>
      <c r="G34" s="17">
        <f>ROUNDUP('1-й лист'!J45/2,0)</f>
        <v>1</v>
      </c>
      <c r="H34" s="19" t="s">
        <v>96</v>
      </c>
      <c r="I34" s="17">
        <f>ROUNDUP('1-й лист'!K45/2,0)</f>
        <v>0</v>
      </c>
      <c r="J34" s="19" t="s">
        <v>96</v>
      </c>
    </row>
    <row r="35" spans="1:10" s="10" customFormat="1" ht="30" customHeight="1">
      <c r="A35" s="18">
        <f t="shared" si="0"/>
        <v>30</v>
      </c>
      <c r="B35" s="18" t="s">
        <v>51</v>
      </c>
      <c r="C35" s="17">
        <f>ROUNDUP('1-й лист'!H46/2,0)</f>
        <v>0</v>
      </c>
      <c r="D35" s="19" t="s">
        <v>96</v>
      </c>
      <c r="E35" s="17">
        <f>ROUNDUP('1-й лист'!I46/2,0)</f>
        <v>25</v>
      </c>
      <c r="F35" s="19" t="s">
        <v>96</v>
      </c>
      <c r="G35" s="17">
        <f>ROUNDUP('1-й лист'!J46/2,0)</f>
        <v>4</v>
      </c>
      <c r="H35" s="19" t="s">
        <v>96</v>
      </c>
      <c r="I35" s="17">
        <f>ROUNDUP('1-й лист'!K46/2,0)</f>
        <v>28</v>
      </c>
      <c r="J35" s="19" t="s">
        <v>96</v>
      </c>
    </row>
    <row r="36" spans="1:10" s="10" customFormat="1" ht="30" customHeight="1">
      <c r="A36" s="18">
        <f t="shared" si="0"/>
        <v>31</v>
      </c>
      <c r="B36" s="18" t="s">
        <v>52</v>
      </c>
      <c r="C36" s="17">
        <f>ROUNDUP('1-й лист'!H47/2,0)</f>
        <v>0</v>
      </c>
      <c r="D36" s="19" t="s">
        <v>96</v>
      </c>
      <c r="E36" s="17">
        <v>25</v>
      </c>
      <c r="F36" s="19" t="s">
        <v>96</v>
      </c>
      <c r="G36" s="17">
        <f>ROUNDUP('1-й лист'!J47/2,0)</f>
        <v>0</v>
      </c>
      <c r="H36" s="19" t="s">
        <v>96</v>
      </c>
      <c r="I36" s="17">
        <v>53</v>
      </c>
      <c r="J36" s="19" t="s">
        <v>96</v>
      </c>
    </row>
    <row r="37" spans="1:10" s="10" customFormat="1" ht="30" customHeight="1">
      <c r="A37" s="18">
        <f t="shared" si="0"/>
        <v>32</v>
      </c>
      <c r="B37" s="18" t="s">
        <v>53</v>
      </c>
      <c r="C37" s="17">
        <f>ROUNDUP('1-й лист'!H48/2,0)</f>
        <v>0</v>
      </c>
      <c r="D37" s="19" t="s">
        <v>96</v>
      </c>
      <c r="E37" s="17">
        <v>12</v>
      </c>
      <c r="F37" s="19" t="s">
        <v>96</v>
      </c>
      <c r="G37" s="17">
        <v>0</v>
      </c>
      <c r="H37" s="19" t="s">
        <v>96</v>
      </c>
      <c r="I37" s="17">
        <v>6</v>
      </c>
      <c r="J37" s="19" t="s">
        <v>96</v>
      </c>
    </row>
    <row r="38" spans="1:10" s="10" customFormat="1" ht="30" customHeight="1">
      <c r="A38" s="18">
        <f t="shared" si="0"/>
        <v>33</v>
      </c>
      <c r="B38" s="18" t="s">
        <v>54</v>
      </c>
      <c r="C38" s="17">
        <f>ROUNDUP('1-й лист'!H49/2,0)</f>
        <v>0</v>
      </c>
      <c r="D38" s="19" t="s">
        <v>96</v>
      </c>
      <c r="E38" s="17">
        <v>0</v>
      </c>
      <c r="F38" s="19" t="s">
        <v>96</v>
      </c>
      <c r="G38" s="17">
        <f>ROUNDUP('1-й лист'!J49/2,0)</f>
        <v>1</v>
      </c>
      <c r="H38" s="19" t="s">
        <v>96</v>
      </c>
      <c r="I38" s="17">
        <v>5</v>
      </c>
      <c r="J38" s="19" t="s">
        <v>96</v>
      </c>
    </row>
    <row r="39" spans="1:10" s="10" customFormat="1" ht="30" customHeight="1">
      <c r="A39" s="18">
        <f t="shared" si="0"/>
        <v>34</v>
      </c>
      <c r="B39" s="18" t="s">
        <v>55</v>
      </c>
      <c r="C39" s="17">
        <f>ROUNDUP('1-й лист'!H50/2,0)</f>
        <v>71</v>
      </c>
      <c r="D39" s="19" t="s">
        <v>96</v>
      </c>
      <c r="E39" s="17">
        <f>ROUNDUP('1-й лист'!I50/2,0)</f>
        <v>0</v>
      </c>
      <c r="F39" s="19" t="s">
        <v>96</v>
      </c>
      <c r="G39" s="17">
        <f>ROUNDUP('1-й лист'!J50/2,0)</f>
        <v>0</v>
      </c>
      <c r="H39" s="19" t="s">
        <v>96</v>
      </c>
      <c r="I39" s="17">
        <f>ROUNDUP('1-й лист'!K50/2,0)</f>
        <v>0</v>
      </c>
      <c r="J39" s="19" t="s">
        <v>96</v>
      </c>
    </row>
    <row r="40" spans="1:10" s="10" customFormat="1" ht="30" customHeight="1">
      <c r="A40" s="18">
        <f t="shared" si="0"/>
        <v>35</v>
      </c>
      <c r="B40" s="18" t="s">
        <v>56</v>
      </c>
      <c r="C40" s="17">
        <f>ROUNDUP('1-й лист'!H51/2,0)</f>
        <v>0</v>
      </c>
      <c r="D40" s="19" t="s">
        <v>96</v>
      </c>
      <c r="E40" s="17">
        <f>ROUNDUP('1-й лист'!I51/2,0)</f>
        <v>5</v>
      </c>
      <c r="F40" s="19" t="s">
        <v>96</v>
      </c>
      <c r="G40" s="17">
        <v>5</v>
      </c>
      <c r="H40" s="19" t="s">
        <v>96</v>
      </c>
      <c r="I40" s="17">
        <f>ROUNDUP('1-й лист'!K51/2,0)</f>
        <v>1</v>
      </c>
      <c r="J40" s="19" t="s">
        <v>96</v>
      </c>
    </row>
    <row r="41" spans="1:10" s="10" customFormat="1" ht="30" customHeight="1">
      <c r="A41" s="18">
        <f t="shared" si="0"/>
        <v>36</v>
      </c>
      <c r="B41" s="18" t="s">
        <v>57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s="10" customFormat="1" ht="30" customHeight="1">
      <c r="A42" s="18">
        <f t="shared" si="0"/>
        <v>37</v>
      </c>
      <c r="B42" s="18" t="s">
        <v>58</v>
      </c>
      <c r="C42" s="17">
        <f>ROUNDUP('1-й лист'!H53/2,0)</f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s="10" customFormat="1" ht="30" customHeight="1">
      <c r="A43" s="18">
        <f t="shared" si="0"/>
        <v>38</v>
      </c>
      <c r="B43" s="18" t="s">
        <v>59</v>
      </c>
      <c r="C43" s="17">
        <f>ROUNDUP('1-й лист'!H54/2,0)</f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s="10" customFormat="1" ht="30" customHeight="1">
      <c r="A44" s="18">
        <f t="shared" si="0"/>
        <v>39</v>
      </c>
      <c r="B44" s="18" t="s">
        <v>60</v>
      </c>
      <c r="C44" s="17">
        <f>ROUNDUP('1-й лист'!H55/2,0)</f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10" customFormat="1" ht="30" customHeight="1">
      <c r="A45" s="18">
        <f t="shared" si="0"/>
        <v>40</v>
      </c>
      <c r="B45" s="18" t="s">
        <v>61</v>
      </c>
      <c r="C45" s="17">
        <f>ROUNDUP('1-й лист'!H56/2,0)</f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s="10" customFormat="1" ht="30" customHeight="1">
      <c r="A46" s="18">
        <f t="shared" si="0"/>
        <v>41</v>
      </c>
      <c r="B46" s="18" t="s">
        <v>62</v>
      </c>
      <c r="C46" s="17">
        <f>ROUNDUP('1-й лист'!H57/2,0)</f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</row>
    <row r="47" spans="1:10" s="10" customFormat="1" ht="30" customHeight="1">
      <c r="A47" s="18">
        <f t="shared" si="0"/>
        <v>42</v>
      </c>
      <c r="B47" s="18" t="s">
        <v>63</v>
      </c>
      <c r="C47" s="17">
        <f>ROUNDUP('1-й лист'!H58/2,0)</f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</row>
    <row r="48" spans="1:10" s="10" customFormat="1" ht="30" customHeight="1">
      <c r="A48" s="18">
        <f t="shared" si="0"/>
        <v>43</v>
      </c>
      <c r="B48" s="18" t="s">
        <v>64</v>
      </c>
      <c r="C48" s="17">
        <f>ROUNDUP('1-й лист'!H59/2,0)</f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</row>
    <row r="49" spans="1:10" s="10" customFormat="1" ht="30" customHeight="1">
      <c r="A49" s="18">
        <f t="shared" si="0"/>
        <v>44</v>
      </c>
      <c r="B49" s="18" t="s">
        <v>66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</row>
    <row r="50" spans="1:10" s="10" customFormat="1" ht="30" customHeight="1">
      <c r="A50" s="18">
        <f t="shared" si="0"/>
        <v>45</v>
      </c>
      <c r="B50" s="18" t="s">
        <v>67</v>
      </c>
      <c r="C50" s="17">
        <f>ROUNDUP('1-й лист'!H61/2,0)</f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</row>
    <row r="51" spans="1:10" s="10" customFormat="1" ht="30" customHeight="1">
      <c r="A51" s="18">
        <f t="shared" si="0"/>
        <v>46</v>
      </c>
      <c r="B51" s="18" t="s">
        <v>68</v>
      </c>
      <c r="C51" s="17">
        <f>ROUNDUP('1-й лист'!H62/2,0)</f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</row>
    <row r="52" spans="1:10" s="10" customFormat="1" ht="30" customHeight="1">
      <c r="A52" s="18">
        <f t="shared" si="0"/>
        <v>47</v>
      </c>
      <c r="B52" s="18" t="s">
        <v>69</v>
      </c>
      <c r="C52" s="17">
        <f>ROUNDUP('1-й лист'!H63/2,0)</f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</row>
    <row r="53" spans="1:10" s="10" customFormat="1" ht="30" customHeight="1">
      <c r="A53" s="18">
        <f t="shared" si="0"/>
        <v>48</v>
      </c>
      <c r="B53" s="18" t="s">
        <v>70</v>
      </c>
      <c r="C53" s="17">
        <f>ROUNDUP('1-й лист'!H64/2,0)</f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</row>
    <row r="54" spans="1:10" s="10" customFormat="1" ht="30" customHeight="1">
      <c r="A54" s="18">
        <f t="shared" si="0"/>
        <v>49</v>
      </c>
      <c r="B54" s="18" t="s">
        <v>71</v>
      </c>
      <c r="C54" s="17">
        <f>ROUNDUP('1-й лист'!H65/2,0)</f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</row>
    <row r="55" spans="1:10" s="10" customFormat="1" ht="30" customHeight="1">
      <c r="A55" s="18">
        <f t="shared" si="0"/>
        <v>50</v>
      </c>
      <c r="B55" s="18" t="s">
        <v>72</v>
      </c>
      <c r="C55" s="17">
        <f>ROUNDUP('1-й лист'!H66/2,0)</f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</row>
    <row r="56" spans="1:10" s="10" customFormat="1" ht="30" customHeight="1">
      <c r="A56" s="18">
        <f t="shared" si="0"/>
        <v>51</v>
      </c>
      <c r="B56" s="18" t="s">
        <v>73</v>
      </c>
      <c r="C56" s="17">
        <f>ROUNDUP('1-й лист'!H67/2,0)</f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</row>
    <row r="57" spans="1:10" s="10" customFormat="1" ht="30" customHeight="1">
      <c r="A57" s="18">
        <f t="shared" si="0"/>
        <v>52</v>
      </c>
      <c r="B57" s="18" t="s">
        <v>74</v>
      </c>
      <c r="C57" s="17">
        <f>ROUNDUP('1-й лист'!H68/2,0)</f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</row>
    <row r="58" spans="1:10" s="10" customFormat="1" ht="30" customHeight="1">
      <c r="A58" s="18">
        <f t="shared" si="0"/>
        <v>53</v>
      </c>
      <c r="B58" s="18" t="s">
        <v>75</v>
      </c>
      <c r="C58" s="17">
        <f>ROUNDUP('1-й лист'!H69/2,0)</f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</row>
    <row r="59" spans="1:10" s="10" customFormat="1" ht="30" customHeight="1">
      <c r="A59" s="18">
        <f t="shared" si="0"/>
        <v>54</v>
      </c>
      <c r="B59" s="18" t="s">
        <v>76</v>
      </c>
      <c r="C59" s="17">
        <f>ROUNDUP('1-й лист'!H70/2,0)</f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</row>
    <row r="60" spans="1:10" s="10" customFormat="1" ht="30" customHeight="1">
      <c r="A60" s="18">
        <f t="shared" si="0"/>
        <v>55</v>
      </c>
      <c r="B60" s="18" t="s">
        <v>77</v>
      </c>
      <c r="C60" s="17">
        <f>ROUNDUP('1-й лист'!H71/2,0)</f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</row>
    <row r="61" spans="1:10" s="10" customFormat="1" ht="30" customHeight="1">
      <c r="A61" s="18">
        <f t="shared" si="0"/>
        <v>56</v>
      </c>
      <c r="B61" s="18" t="s">
        <v>78</v>
      </c>
      <c r="C61" s="17">
        <f>ROUNDUP('1-й лист'!H72/2,0)</f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</row>
    <row r="62" spans="1:10" s="10" customFormat="1" ht="30" customHeight="1">
      <c r="A62" s="18">
        <f t="shared" si="0"/>
        <v>57</v>
      </c>
      <c r="B62" s="18" t="s">
        <v>83</v>
      </c>
      <c r="C62" s="17">
        <f>ROUNDUP('1-й лист'!H73/2,0)</f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</row>
    <row r="63" spans="1:10" s="10" customFormat="1" ht="30" customHeight="1">
      <c r="A63" s="18">
        <f t="shared" si="0"/>
        <v>58</v>
      </c>
      <c r="B63" s="18" t="s">
        <v>65</v>
      </c>
      <c r="C63" s="17">
        <f>ROUNDUP('1-й лист'!H74/2,0)</f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</row>
    <row r="64" spans="1:10" s="10" customFormat="1" ht="30" customHeight="1">
      <c r="A64" s="18">
        <f t="shared" si="0"/>
        <v>59</v>
      </c>
      <c r="B64" s="18" t="s">
        <v>84</v>
      </c>
      <c r="C64" s="17">
        <f>ROUNDUP('1-й лист'!H75/2,0)</f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</row>
    <row r="65" spans="1:10" s="10" customFormat="1" ht="30" customHeight="1">
      <c r="A65" s="18">
        <f t="shared" si="0"/>
        <v>60</v>
      </c>
      <c r="B65" s="18" t="s">
        <v>85</v>
      </c>
      <c r="C65" s="17">
        <f>ROUNDUP('1-й лист'!H76/2,0)</f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</row>
    <row r="66" spans="1:10" s="10" customFormat="1" ht="30" customHeight="1">
      <c r="A66" s="18">
        <f t="shared" si="0"/>
        <v>61</v>
      </c>
      <c r="B66" s="18" t="s">
        <v>86</v>
      </c>
      <c r="C66" s="17">
        <f>ROUNDUP('1-й лист'!H77/2,0)</f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</row>
    <row r="67" spans="1:10" s="10" customFormat="1" ht="30" customHeight="1">
      <c r="A67" s="18">
        <f t="shared" si="0"/>
        <v>62</v>
      </c>
      <c r="B67" s="18" t="s">
        <v>87</v>
      </c>
      <c r="C67" s="17">
        <f>ROUNDUP('1-й лист'!H78/2,0)</f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</row>
    <row r="68" spans="1:10" s="10" customFormat="1" ht="30" customHeight="1">
      <c r="A68" s="18">
        <f t="shared" si="0"/>
        <v>63</v>
      </c>
      <c r="B68" s="18"/>
      <c r="C68" s="17">
        <f>ROUNDUP('1-й лист'!H79/2,0)</f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</row>
    <row r="69" spans="1:10" s="10" customFormat="1" ht="30" customHeight="1">
      <c r="A69" s="18">
        <f t="shared" si="0"/>
        <v>64</v>
      </c>
      <c r="B69" s="18"/>
      <c r="C69" s="17">
        <f>ROUNDUP('1-й лист'!H80/2,0)</f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</row>
    <row r="70" spans="1:10" s="10" customFormat="1" ht="30" customHeight="1">
      <c r="A70" s="18">
        <f t="shared" si="0"/>
        <v>65</v>
      </c>
      <c r="B70" s="18"/>
      <c r="C70" s="17">
        <f>ROUNDUP('1-й лист'!H81/2,0)</f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</row>
    <row r="71" spans="1:10" s="10" customFormat="1" ht="30" customHeight="1">
      <c r="A71" s="18">
        <f t="shared" si="0"/>
        <v>66</v>
      </c>
      <c r="B71" s="18"/>
      <c r="C71" s="17">
        <f>ROUNDUP('1-й лист'!H82/2,0)</f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</row>
    <row r="72" spans="1:10" s="10" customFormat="1" ht="30" customHeight="1">
      <c r="A72" s="18">
        <f t="shared" ref="A72" si="1">1+A71</f>
        <v>67</v>
      </c>
      <c r="B72" s="18"/>
      <c r="C72" s="17">
        <f>ROUNDUP('1-й лист'!H83/2,0)</f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</row>
    <row r="73" spans="1:10" ht="14.4">
      <c r="A73" s="46" t="s">
        <v>25</v>
      </c>
      <c r="B73" s="47"/>
      <c r="C73" s="47"/>
      <c r="D73" s="47"/>
      <c r="E73" s="47"/>
      <c r="F73" s="47"/>
      <c r="G73" s="47"/>
      <c r="H73" s="47"/>
      <c r="I73" s="47"/>
      <c r="J73" s="47"/>
    </row>
    <row r="75" spans="1:10">
      <c r="B75" s="7" t="s">
        <v>10</v>
      </c>
    </row>
    <row r="76" spans="1:10">
      <c r="B76" s="7" t="s">
        <v>11</v>
      </c>
    </row>
    <row r="77" spans="1:10">
      <c r="B77" s="7" t="s">
        <v>12</v>
      </c>
    </row>
    <row r="78" spans="1:10">
      <c r="B78" s="7" t="s">
        <v>13</v>
      </c>
    </row>
  </sheetData>
  <mergeCells count="10">
    <mergeCell ref="A73:J73"/>
    <mergeCell ref="A2:J2"/>
    <mergeCell ref="B1:J1"/>
    <mergeCell ref="A3:A5"/>
    <mergeCell ref="B3:B5"/>
    <mergeCell ref="C3:J3"/>
    <mergeCell ref="C4:D4"/>
    <mergeCell ref="E4:F4"/>
    <mergeCell ref="G4:H4"/>
    <mergeCell ref="I4:J4"/>
  </mergeCells>
  <pageMargins left="0.31496062992125984" right="0.31496062992125984" top="0.74803149606299213" bottom="0.74803149606299213" header="0.31496062992125984" footer="0.31496062992125984"/>
  <pageSetup paperSize="9" scale="66" orientation="portrait" r:id="rId1"/>
  <rowBreaks count="1" manualBreakCount="1">
    <brk id="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78"/>
  <sheetViews>
    <sheetView view="pageBreakPreview" topLeftCell="A28" zoomScaleNormal="100" zoomScaleSheetLayoutView="100" workbookViewId="0">
      <selection activeCell="A73" sqref="A73:XFD76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9" width="12.88671875" style="8" customWidth="1"/>
    <col min="10" max="10" width="14.44140625" style="8" customWidth="1"/>
    <col min="11" max="16384" width="8.6640625" style="5"/>
  </cols>
  <sheetData>
    <row r="1" spans="1:10" ht="15.6">
      <c r="A1" s="1"/>
      <c r="B1" s="42"/>
      <c r="C1" s="48"/>
      <c r="D1" s="48"/>
      <c r="E1" s="48"/>
      <c r="F1" s="48"/>
      <c r="G1" s="48"/>
      <c r="H1" s="48"/>
      <c r="I1" s="48"/>
      <c r="J1" s="48"/>
    </row>
    <row r="2" spans="1:10" s="4" customFormat="1" ht="18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4" customFormat="1" ht="55.95" customHeight="1">
      <c r="A3" s="41" t="s">
        <v>0</v>
      </c>
      <c r="B3" s="38" t="s">
        <v>1</v>
      </c>
      <c r="C3" s="35" t="s">
        <v>22</v>
      </c>
      <c r="D3" s="35"/>
      <c r="E3" s="35"/>
      <c r="F3" s="35"/>
      <c r="G3" s="35"/>
      <c r="H3" s="35"/>
      <c r="I3" s="35"/>
      <c r="J3" s="35"/>
    </row>
    <row r="4" spans="1:10" s="10" customFormat="1" ht="31.95" customHeight="1">
      <c r="A4" s="39"/>
      <c r="B4" s="39"/>
      <c r="C4" s="26" t="s">
        <v>14</v>
      </c>
      <c r="D4" s="49"/>
      <c r="E4" s="26" t="s">
        <v>15</v>
      </c>
      <c r="F4" s="28"/>
      <c r="G4" s="26" t="s">
        <v>16</v>
      </c>
      <c r="H4" s="28"/>
      <c r="I4" s="26" t="s">
        <v>17</v>
      </c>
      <c r="J4" s="28"/>
    </row>
    <row r="5" spans="1:10" s="10" customFormat="1" ht="60.45" customHeight="1">
      <c r="A5" s="40"/>
      <c r="B5" s="40"/>
      <c r="C5" s="11" t="s">
        <v>6</v>
      </c>
      <c r="D5" s="11" t="s">
        <v>19</v>
      </c>
      <c r="E5" s="11" t="s">
        <v>6</v>
      </c>
      <c r="F5" s="11" t="s">
        <v>19</v>
      </c>
      <c r="G5" s="11" t="s">
        <v>6</v>
      </c>
      <c r="H5" s="11" t="s">
        <v>19</v>
      </c>
      <c r="I5" s="11" t="s">
        <v>6</v>
      </c>
      <c r="J5" s="11" t="s">
        <v>19</v>
      </c>
    </row>
    <row r="6" spans="1:10" s="4" customFormat="1" ht="28.2" customHeight="1">
      <c r="A6" s="9">
        <v>1</v>
      </c>
      <c r="B6" s="18" t="s">
        <v>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</row>
    <row r="7" spans="1:10" s="4" customFormat="1" ht="14.4">
      <c r="A7" s="9">
        <v>2</v>
      </c>
      <c r="B7" s="18" t="s">
        <v>8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</row>
    <row r="8" spans="1:10" s="10" customFormat="1" ht="30" customHeight="1">
      <c r="A8" s="18">
        <f t="shared" ref="A8:A71" si="0">1+A7</f>
        <v>3</v>
      </c>
      <c r="B8" s="18" t="s">
        <v>26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s="10" customFormat="1" ht="30" customHeight="1">
      <c r="A9" s="18">
        <f t="shared" si="0"/>
        <v>4</v>
      </c>
      <c r="B9" s="18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s="10" customFormat="1" ht="30" customHeight="1">
      <c r="A10" s="18">
        <f t="shared" si="0"/>
        <v>5</v>
      </c>
      <c r="B10" s="18" t="s">
        <v>27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s="10" customFormat="1" ht="30" customHeight="1">
      <c r="A11" s="18">
        <f t="shared" si="0"/>
        <v>6</v>
      </c>
      <c r="B11" s="18" t="s">
        <v>28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s="10" customFormat="1" ht="30" customHeight="1">
      <c r="A12" s="18">
        <f t="shared" si="0"/>
        <v>7</v>
      </c>
      <c r="B12" s="18" t="s">
        <v>29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s="10" customFormat="1" ht="30" customHeight="1">
      <c r="A13" s="18">
        <f t="shared" si="0"/>
        <v>8</v>
      </c>
      <c r="B13" s="18" t="s">
        <v>30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s="10" customFormat="1" ht="30" customHeight="1">
      <c r="A14" s="18">
        <f t="shared" si="0"/>
        <v>9</v>
      </c>
      <c r="B14" s="18" t="s">
        <v>31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s="10" customFormat="1" ht="30" customHeight="1">
      <c r="A15" s="18">
        <f t="shared" si="0"/>
        <v>10</v>
      </c>
      <c r="B15" s="18" t="s">
        <v>32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</row>
    <row r="16" spans="1:10" s="10" customFormat="1" ht="30" customHeight="1">
      <c r="A16" s="18">
        <f t="shared" si="0"/>
        <v>11</v>
      </c>
      <c r="B16" s="18" t="s">
        <v>33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s="10" customFormat="1" ht="30" customHeight="1">
      <c r="A17" s="18">
        <f t="shared" si="0"/>
        <v>12</v>
      </c>
      <c r="B17" s="18" t="s">
        <v>34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s="10" customFormat="1" ht="30" customHeight="1">
      <c r="A18" s="18">
        <f t="shared" si="0"/>
        <v>13</v>
      </c>
      <c r="B18" s="18" t="s">
        <v>35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s="10" customFormat="1" ht="30" customHeight="1">
      <c r="A19" s="18">
        <f t="shared" si="0"/>
        <v>14</v>
      </c>
      <c r="B19" s="18" t="s">
        <v>36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s="10" customFormat="1" ht="30" customHeight="1">
      <c r="A20" s="18">
        <f t="shared" si="0"/>
        <v>15</v>
      </c>
      <c r="B20" s="18" t="s">
        <v>37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s="10" customFormat="1" ht="30" customHeight="1">
      <c r="A21" s="18">
        <f t="shared" si="0"/>
        <v>16</v>
      </c>
      <c r="B21" s="18" t="s">
        <v>38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s="10" customFormat="1" ht="30" customHeight="1">
      <c r="A22" s="18">
        <f t="shared" si="0"/>
        <v>17</v>
      </c>
      <c r="B22" s="18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s="10" customFormat="1" ht="30" customHeight="1">
      <c r="A23" s="18">
        <f t="shared" si="0"/>
        <v>18</v>
      </c>
      <c r="B23" s="18" t="s">
        <v>40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s="10" customFormat="1" ht="30" customHeight="1">
      <c r="A24" s="18">
        <f t="shared" si="0"/>
        <v>19</v>
      </c>
      <c r="B24" s="18" t="s">
        <v>41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s="10" customFormat="1" ht="30" customHeight="1">
      <c r="A25" s="18">
        <f t="shared" si="0"/>
        <v>20</v>
      </c>
      <c r="B25" s="18" t="s">
        <v>42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s="10" customFormat="1" ht="30" customHeight="1">
      <c r="A26" s="18">
        <f t="shared" si="0"/>
        <v>21</v>
      </c>
      <c r="B26" s="18" t="s">
        <v>43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s="10" customFormat="1" ht="30" customHeight="1">
      <c r="A27" s="18">
        <f t="shared" si="0"/>
        <v>22</v>
      </c>
      <c r="B27" s="18" t="s">
        <v>82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s="10" customFormat="1" ht="30" customHeight="1">
      <c r="A28" s="18">
        <f t="shared" si="0"/>
        <v>23</v>
      </c>
      <c r="B28" s="18" t="s">
        <v>44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s="10" customFormat="1" ht="30" customHeight="1">
      <c r="A29" s="18">
        <f t="shared" si="0"/>
        <v>24</v>
      </c>
      <c r="B29" s="18" t="s">
        <v>45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s="10" customFormat="1" ht="30" customHeight="1">
      <c r="A30" s="18">
        <f t="shared" si="0"/>
        <v>25</v>
      </c>
      <c r="B30" s="18" t="s">
        <v>46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s="10" customFormat="1" ht="30" customHeight="1">
      <c r="A31" s="18">
        <f t="shared" si="0"/>
        <v>26</v>
      </c>
      <c r="B31" s="18" t="s">
        <v>47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s="10" customFormat="1" ht="30" customHeight="1">
      <c r="A32" s="18">
        <f t="shared" si="0"/>
        <v>27</v>
      </c>
      <c r="B32" s="18" t="s">
        <v>48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s="10" customFormat="1" ht="30" customHeight="1">
      <c r="A33" s="18">
        <f t="shared" si="0"/>
        <v>28</v>
      </c>
      <c r="B33" s="18" t="s">
        <v>49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s="10" customFormat="1" ht="30" customHeight="1">
      <c r="A34" s="18">
        <f t="shared" si="0"/>
        <v>29</v>
      </c>
      <c r="B34" s="18" t="s">
        <v>50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</row>
    <row r="35" spans="1:10" s="10" customFormat="1" ht="30" customHeight="1">
      <c r="A35" s="18">
        <f t="shared" si="0"/>
        <v>30</v>
      </c>
      <c r="B35" s="18" t="s">
        <v>51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</row>
    <row r="36" spans="1:10" s="10" customFormat="1" ht="30" customHeight="1">
      <c r="A36" s="18">
        <f t="shared" si="0"/>
        <v>31</v>
      </c>
      <c r="B36" s="18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s="10" customFormat="1" ht="30" customHeight="1">
      <c r="A37" s="18">
        <f t="shared" si="0"/>
        <v>32</v>
      </c>
      <c r="B37" s="18" t="s">
        <v>53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s="10" customFormat="1" ht="30" customHeight="1">
      <c r="A38" s="18">
        <f t="shared" si="0"/>
        <v>33</v>
      </c>
      <c r="B38" s="18" t="s">
        <v>54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s="10" customFormat="1" ht="30" customHeight="1">
      <c r="A39" s="18">
        <f t="shared" si="0"/>
        <v>34</v>
      </c>
      <c r="B39" s="18" t="s">
        <v>55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s="10" customFormat="1" ht="30" customHeight="1">
      <c r="A40" s="18">
        <f t="shared" si="0"/>
        <v>35</v>
      </c>
      <c r="B40" s="18" t="s">
        <v>56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s="10" customFormat="1" ht="30" customHeight="1">
      <c r="A41" s="18">
        <f t="shared" si="0"/>
        <v>36</v>
      </c>
      <c r="B41" s="18" t="s">
        <v>57</v>
      </c>
      <c r="C41" s="17">
        <f>ROUNDUP('1-й лист'!H52/2,0)</f>
        <v>0</v>
      </c>
      <c r="D41" s="21" t="s">
        <v>97</v>
      </c>
      <c r="E41" s="17">
        <v>39</v>
      </c>
      <c r="F41" s="21" t="s">
        <v>97</v>
      </c>
      <c r="G41" s="17">
        <f>ROUNDUP('1-й лист'!J52/2,0)</f>
        <v>0</v>
      </c>
      <c r="H41" s="21" t="s">
        <v>97</v>
      </c>
      <c r="I41" s="17">
        <f>ROUNDUP('1-й лист'!K52/2,0)</f>
        <v>0</v>
      </c>
      <c r="J41" s="21" t="s">
        <v>97</v>
      </c>
    </row>
    <row r="42" spans="1:10" s="10" customFormat="1" ht="30" customHeight="1">
      <c r="A42" s="18">
        <f t="shared" si="0"/>
        <v>37</v>
      </c>
      <c r="B42" s="18" t="s">
        <v>58</v>
      </c>
      <c r="C42" s="17">
        <f>ROUNDUP('1-й лист'!H53/2,0)</f>
        <v>0</v>
      </c>
      <c r="D42" s="21" t="s">
        <v>97</v>
      </c>
      <c r="E42" s="17">
        <v>25</v>
      </c>
      <c r="F42" s="21" t="s">
        <v>97</v>
      </c>
      <c r="G42" s="17">
        <f>ROUNDUP('1-й лист'!J53/2,0)</f>
        <v>1</v>
      </c>
      <c r="H42" s="21" t="s">
        <v>97</v>
      </c>
      <c r="I42" s="17">
        <f>ROUNDUP('1-й лист'!K53/2,0)</f>
        <v>0</v>
      </c>
      <c r="J42" s="21" t="s">
        <v>97</v>
      </c>
    </row>
    <row r="43" spans="1:10" s="10" customFormat="1" ht="30" customHeight="1">
      <c r="A43" s="18">
        <f t="shared" si="0"/>
        <v>38</v>
      </c>
      <c r="B43" s="18" t="s">
        <v>59</v>
      </c>
      <c r="C43" s="17">
        <f>ROUNDUP('1-й лист'!H54/2,0)</f>
        <v>0</v>
      </c>
      <c r="D43" s="21" t="s">
        <v>97</v>
      </c>
      <c r="E43" s="17">
        <v>0</v>
      </c>
      <c r="F43" s="21" t="s">
        <v>97</v>
      </c>
      <c r="G43" s="17">
        <f>ROUNDUP('1-й лист'!J54/2,0)</f>
        <v>0</v>
      </c>
      <c r="H43" s="21" t="s">
        <v>97</v>
      </c>
      <c r="I43" s="17">
        <f>ROUNDUP('1-й лист'!K54/2,0)</f>
        <v>0</v>
      </c>
      <c r="J43" s="21" t="s">
        <v>97</v>
      </c>
    </row>
    <row r="44" spans="1:10" s="10" customFormat="1" ht="30" customHeight="1">
      <c r="A44" s="18">
        <f t="shared" si="0"/>
        <v>39</v>
      </c>
      <c r="B44" s="18" t="s">
        <v>60</v>
      </c>
      <c r="C44" s="17">
        <f>ROUNDUP('1-й лист'!H55/2,0)</f>
        <v>0</v>
      </c>
      <c r="D44" s="21" t="s">
        <v>97</v>
      </c>
      <c r="E44" s="17">
        <v>0</v>
      </c>
      <c r="F44" s="21" t="s">
        <v>97</v>
      </c>
      <c r="G44" s="17">
        <v>0</v>
      </c>
      <c r="H44" s="21" t="s">
        <v>97</v>
      </c>
      <c r="I44" s="17">
        <f>ROUNDUP('1-й лист'!K55/2,0)</f>
        <v>0</v>
      </c>
      <c r="J44" s="21" t="s">
        <v>97</v>
      </c>
    </row>
    <row r="45" spans="1:10" s="10" customFormat="1" ht="30" customHeight="1">
      <c r="A45" s="18">
        <f t="shared" si="0"/>
        <v>40</v>
      </c>
      <c r="B45" s="18" t="s">
        <v>61</v>
      </c>
      <c r="C45" s="17">
        <f>ROUNDUP('1-й лист'!H56/2,0)</f>
        <v>0</v>
      </c>
      <c r="D45" s="21" t="s">
        <v>97</v>
      </c>
      <c r="E45" s="17">
        <v>23</v>
      </c>
      <c r="F45" s="21" t="s">
        <v>97</v>
      </c>
      <c r="G45" s="17">
        <f>ROUNDUP('1-й лист'!J56/2,0)</f>
        <v>4</v>
      </c>
      <c r="H45" s="21" t="s">
        <v>97</v>
      </c>
      <c r="I45" s="17">
        <v>24</v>
      </c>
      <c r="J45" s="21" t="s">
        <v>97</v>
      </c>
    </row>
    <row r="46" spans="1:10" s="10" customFormat="1" ht="30" customHeight="1">
      <c r="A46" s="18">
        <f t="shared" si="0"/>
        <v>41</v>
      </c>
      <c r="B46" s="18" t="s">
        <v>62</v>
      </c>
      <c r="C46" s="17">
        <f>ROUNDUP('1-й лист'!H57/2,0)</f>
        <v>0</v>
      </c>
      <c r="D46" s="21" t="s">
        <v>97</v>
      </c>
      <c r="E46" s="17">
        <f>ROUNDUP('1-й лист'!I57/2,0)</f>
        <v>0</v>
      </c>
      <c r="F46" s="21" t="s">
        <v>97</v>
      </c>
      <c r="G46" s="17">
        <f>ROUNDUP('1-й лист'!J57/2,0)</f>
        <v>2</v>
      </c>
      <c r="H46" s="21" t="s">
        <v>97</v>
      </c>
      <c r="I46" s="17">
        <v>6</v>
      </c>
      <c r="J46" s="21" t="s">
        <v>97</v>
      </c>
    </row>
    <row r="47" spans="1:10" s="10" customFormat="1" ht="30" customHeight="1">
      <c r="A47" s="18">
        <f t="shared" si="0"/>
        <v>42</v>
      </c>
      <c r="B47" s="18" t="s">
        <v>63</v>
      </c>
      <c r="C47" s="17">
        <f>ROUNDUP('1-й лист'!H58/2,0)</f>
        <v>0</v>
      </c>
      <c r="D47" s="21" t="s">
        <v>97</v>
      </c>
      <c r="E47" s="17">
        <v>0</v>
      </c>
      <c r="F47" s="21" t="s">
        <v>97</v>
      </c>
      <c r="G47" s="17">
        <f>ROUNDUP('1-й лист'!J58/2,0)</f>
        <v>1</v>
      </c>
      <c r="H47" s="21" t="s">
        <v>97</v>
      </c>
      <c r="I47" s="17">
        <f>ROUNDUP('1-й лист'!K58/2,0)</f>
        <v>0</v>
      </c>
      <c r="J47" s="21" t="s">
        <v>97</v>
      </c>
    </row>
    <row r="48" spans="1:10" s="10" customFormat="1" ht="30" customHeight="1">
      <c r="A48" s="18">
        <f t="shared" si="0"/>
        <v>43</v>
      </c>
      <c r="B48" s="18" t="s">
        <v>64</v>
      </c>
      <c r="C48" s="17">
        <f>ROUNDUP('1-й лист'!H59/2,0)</f>
        <v>0</v>
      </c>
      <c r="D48" s="21" t="s">
        <v>97</v>
      </c>
      <c r="E48" s="17">
        <v>0</v>
      </c>
      <c r="F48" s="21" t="s">
        <v>97</v>
      </c>
      <c r="G48" s="17">
        <v>0</v>
      </c>
      <c r="H48" s="21" t="s">
        <v>97</v>
      </c>
      <c r="I48" s="17">
        <f>ROUNDUP('1-й лист'!K59/2,0)</f>
        <v>0</v>
      </c>
      <c r="J48" s="21" t="s">
        <v>97</v>
      </c>
    </row>
    <row r="49" spans="1:10" s="10" customFormat="1" ht="30" customHeight="1">
      <c r="A49" s="18">
        <f t="shared" si="0"/>
        <v>44</v>
      </c>
      <c r="B49" s="18" t="s">
        <v>66</v>
      </c>
      <c r="C49" s="17">
        <f>ROUNDUP('1-й лист'!H60/2,0)</f>
        <v>0</v>
      </c>
      <c r="D49" s="21" t="s">
        <v>97</v>
      </c>
      <c r="E49" s="17">
        <f>ROUNDUP('1-й лист'!I60/2,0)</f>
        <v>0</v>
      </c>
      <c r="F49" s="21" t="s">
        <v>97</v>
      </c>
      <c r="G49" s="17">
        <f>ROUNDUP('1-й лист'!J60/2,0)</f>
        <v>4</v>
      </c>
      <c r="H49" s="21" t="s">
        <v>97</v>
      </c>
      <c r="I49" s="17">
        <f>ROUNDUP('1-й лист'!K60/2,0)</f>
        <v>0</v>
      </c>
      <c r="J49" s="21" t="s">
        <v>97</v>
      </c>
    </row>
    <row r="50" spans="1:10" s="10" customFormat="1" ht="30" customHeight="1">
      <c r="A50" s="18">
        <f t="shared" si="0"/>
        <v>45</v>
      </c>
      <c r="B50" s="18" t="s">
        <v>67</v>
      </c>
      <c r="C50" s="17">
        <f>ROUNDUP('1-й лист'!H61/2,0)</f>
        <v>0</v>
      </c>
      <c r="D50" s="21" t="s">
        <v>97</v>
      </c>
      <c r="E50" s="17">
        <v>4</v>
      </c>
      <c r="F50" s="21" t="s">
        <v>97</v>
      </c>
      <c r="G50" s="17">
        <v>0</v>
      </c>
      <c r="H50" s="21" t="s">
        <v>97</v>
      </c>
      <c r="I50" s="17">
        <v>0</v>
      </c>
      <c r="J50" s="21" t="s">
        <v>97</v>
      </c>
    </row>
    <row r="51" spans="1:10" s="10" customFormat="1" ht="30" customHeight="1">
      <c r="A51" s="18">
        <f t="shared" si="0"/>
        <v>46</v>
      </c>
      <c r="B51" s="18" t="s">
        <v>68</v>
      </c>
      <c r="C51" s="17">
        <f>ROUNDUP('1-й лист'!H62/2,0)</f>
        <v>0</v>
      </c>
      <c r="D51" s="21" t="s">
        <v>97</v>
      </c>
      <c r="E51" s="17">
        <v>0</v>
      </c>
      <c r="F51" s="21" t="s">
        <v>97</v>
      </c>
      <c r="G51" s="17">
        <v>0</v>
      </c>
      <c r="H51" s="21" t="s">
        <v>97</v>
      </c>
      <c r="I51" s="17">
        <f>ROUNDUP('1-й лист'!K62/2,0)</f>
        <v>0</v>
      </c>
      <c r="J51" s="21" t="s">
        <v>97</v>
      </c>
    </row>
    <row r="52" spans="1:10" s="10" customFormat="1" ht="30" customHeight="1">
      <c r="A52" s="18">
        <f t="shared" si="0"/>
        <v>47</v>
      </c>
      <c r="B52" s="18" t="s">
        <v>69</v>
      </c>
      <c r="C52" s="17">
        <f>ROUNDUP('1-й лист'!H63/2,0)</f>
        <v>0</v>
      </c>
      <c r="D52" s="21" t="s">
        <v>97</v>
      </c>
      <c r="E52" s="17">
        <f>ROUNDUP('1-й лист'!I63/2,0)</f>
        <v>1</v>
      </c>
      <c r="F52" s="21" t="s">
        <v>97</v>
      </c>
      <c r="G52" s="17">
        <v>0</v>
      </c>
      <c r="H52" s="21" t="s">
        <v>97</v>
      </c>
      <c r="I52" s="17">
        <f>ROUNDUP('1-й лист'!K63/2,0)</f>
        <v>0</v>
      </c>
      <c r="J52" s="21" t="s">
        <v>97</v>
      </c>
    </row>
    <row r="53" spans="1:10" s="10" customFormat="1" ht="30" customHeight="1">
      <c r="A53" s="18">
        <f t="shared" si="0"/>
        <v>48</v>
      </c>
      <c r="B53" s="18" t="s">
        <v>70</v>
      </c>
      <c r="C53" s="17">
        <f>ROUNDUP('1-й лист'!H64/2,0)</f>
        <v>0</v>
      </c>
      <c r="D53" s="22" t="s">
        <v>98</v>
      </c>
      <c r="E53" s="17">
        <v>0</v>
      </c>
      <c r="F53" s="22" t="s">
        <v>98</v>
      </c>
      <c r="G53" s="17">
        <f>ROUNDUP('1-й лист'!J64/2,0)</f>
        <v>0</v>
      </c>
      <c r="H53" s="22" t="s">
        <v>98</v>
      </c>
      <c r="I53" s="17">
        <f>ROUNDUP('1-й лист'!K64/2,0)</f>
        <v>0</v>
      </c>
      <c r="J53" s="22" t="s">
        <v>98</v>
      </c>
    </row>
    <row r="54" spans="1:10" s="10" customFormat="1" ht="30" customHeight="1">
      <c r="A54" s="18">
        <f t="shared" si="0"/>
        <v>49</v>
      </c>
      <c r="B54" s="18" t="s">
        <v>71</v>
      </c>
      <c r="C54" s="17">
        <f>ROUNDUP('1-й лист'!H65/2,0)</f>
        <v>0</v>
      </c>
      <c r="D54" s="22" t="s">
        <v>98</v>
      </c>
      <c r="E54" s="17">
        <v>1</v>
      </c>
      <c r="F54" s="22" t="s">
        <v>98</v>
      </c>
      <c r="G54" s="17">
        <f>ROUNDUP('1-й лист'!J65/2,0)</f>
        <v>0</v>
      </c>
      <c r="H54" s="22" t="s">
        <v>98</v>
      </c>
      <c r="I54" s="17">
        <f>ROUNDUP('1-й лист'!K65/2,0)</f>
        <v>0</v>
      </c>
      <c r="J54" s="22" t="s">
        <v>98</v>
      </c>
    </row>
    <row r="55" spans="1:10" s="10" customFormat="1" ht="30" customHeight="1">
      <c r="A55" s="18">
        <f t="shared" si="0"/>
        <v>50</v>
      </c>
      <c r="B55" s="18" t="s">
        <v>72</v>
      </c>
      <c r="C55" s="17">
        <f>ROUNDUP('1-й лист'!H66/2,0)</f>
        <v>0</v>
      </c>
      <c r="D55" s="22" t="s">
        <v>98</v>
      </c>
      <c r="E55" s="17">
        <v>0</v>
      </c>
      <c r="F55" s="22" t="s">
        <v>98</v>
      </c>
      <c r="G55" s="17">
        <f>ROUNDUP('1-й лист'!J66/2,0)</f>
        <v>0</v>
      </c>
      <c r="H55" s="22" t="s">
        <v>98</v>
      </c>
      <c r="I55" s="17">
        <f>ROUNDUP('1-й лист'!K66/2,0)</f>
        <v>11</v>
      </c>
      <c r="J55" s="22" t="s">
        <v>98</v>
      </c>
    </row>
    <row r="56" spans="1:10" s="10" customFormat="1" ht="30" customHeight="1">
      <c r="A56" s="18">
        <f t="shared" si="0"/>
        <v>51</v>
      </c>
      <c r="B56" s="18" t="s">
        <v>73</v>
      </c>
      <c r="C56" s="17">
        <f>ROUNDUP('1-й лист'!H67/2,0)</f>
        <v>0</v>
      </c>
      <c r="D56" s="22" t="s">
        <v>98</v>
      </c>
      <c r="E56" s="17">
        <f>ROUNDUP('1-й лист'!I67/2,0)</f>
        <v>0</v>
      </c>
      <c r="F56" s="22" t="s">
        <v>98</v>
      </c>
      <c r="G56" s="17">
        <v>1</v>
      </c>
      <c r="H56" s="22" t="s">
        <v>98</v>
      </c>
      <c r="I56" s="17">
        <f>ROUNDUP('1-й лист'!K67/2,0)</f>
        <v>1</v>
      </c>
      <c r="J56" s="22" t="s">
        <v>98</v>
      </c>
    </row>
    <row r="57" spans="1:10" s="10" customFormat="1" ht="30" customHeight="1">
      <c r="A57" s="18">
        <f t="shared" si="0"/>
        <v>52</v>
      </c>
      <c r="B57" s="18" t="s">
        <v>74</v>
      </c>
      <c r="C57" s="17">
        <f>ROUNDUP('1-й лист'!H68/2,0)</f>
        <v>0</v>
      </c>
      <c r="D57" s="22" t="s">
        <v>98</v>
      </c>
      <c r="E57" s="17">
        <f>ROUNDUP('1-й лист'!I68/2,0)</f>
        <v>0</v>
      </c>
      <c r="F57" s="22" t="s">
        <v>98</v>
      </c>
      <c r="G57" s="17">
        <f>ROUNDUP('1-й лист'!J68/2,0)</f>
        <v>1</v>
      </c>
      <c r="H57" s="22" t="s">
        <v>98</v>
      </c>
      <c r="I57" s="17">
        <f>ROUNDUP('1-й лист'!K68/2,0)</f>
        <v>0</v>
      </c>
      <c r="J57" s="22" t="s">
        <v>98</v>
      </c>
    </row>
    <row r="58" spans="1:10" s="10" customFormat="1" ht="30" customHeight="1">
      <c r="A58" s="18">
        <f t="shared" si="0"/>
        <v>53</v>
      </c>
      <c r="B58" s="18" t="s">
        <v>75</v>
      </c>
      <c r="C58" s="17">
        <f>ROUNDUP('1-й лист'!H69/2,0)</f>
        <v>0</v>
      </c>
      <c r="D58" s="22" t="s">
        <v>98</v>
      </c>
      <c r="E58" s="17">
        <v>18</v>
      </c>
      <c r="F58" s="22" t="s">
        <v>98</v>
      </c>
      <c r="G58" s="17">
        <v>2</v>
      </c>
      <c r="H58" s="22" t="s">
        <v>98</v>
      </c>
      <c r="I58" s="17">
        <f>ROUNDUP('1-й лист'!K69/2,0)</f>
        <v>0</v>
      </c>
      <c r="J58" s="22" t="s">
        <v>98</v>
      </c>
    </row>
    <row r="59" spans="1:10" s="10" customFormat="1" ht="30" customHeight="1">
      <c r="A59" s="18">
        <f t="shared" si="0"/>
        <v>54</v>
      </c>
      <c r="B59" s="18" t="s">
        <v>76</v>
      </c>
      <c r="C59" s="17">
        <f>ROUNDUP('1-й лист'!H70/2,0)</f>
        <v>0</v>
      </c>
      <c r="D59" s="22" t="s">
        <v>98</v>
      </c>
      <c r="E59" s="17">
        <v>0</v>
      </c>
      <c r="F59" s="22" t="s">
        <v>98</v>
      </c>
      <c r="G59" s="17">
        <f>ROUNDUP('1-й лист'!J70/2,0)</f>
        <v>1</v>
      </c>
      <c r="H59" s="22" t="s">
        <v>98</v>
      </c>
      <c r="I59" s="17">
        <f>ROUNDUP('1-й лист'!K70/2,0)</f>
        <v>5</v>
      </c>
      <c r="J59" s="22" t="s">
        <v>98</v>
      </c>
    </row>
    <row r="60" spans="1:10" s="10" customFormat="1" ht="30" customHeight="1">
      <c r="A60" s="18">
        <f t="shared" si="0"/>
        <v>55</v>
      </c>
      <c r="B60" s="18" t="s">
        <v>77</v>
      </c>
      <c r="C60" s="17">
        <f>ROUNDUP('1-й лист'!H71/2,0)</f>
        <v>0</v>
      </c>
      <c r="D60" s="22" t="s">
        <v>98</v>
      </c>
      <c r="E60" s="17">
        <v>0</v>
      </c>
      <c r="F60" s="22" t="s">
        <v>98</v>
      </c>
      <c r="G60" s="17">
        <f>ROUNDUP('1-й лист'!J71/2,0)</f>
        <v>0</v>
      </c>
      <c r="H60" s="22" t="s">
        <v>98</v>
      </c>
      <c r="I60" s="17">
        <f>ROUNDUP('1-й лист'!K71/2,0)</f>
        <v>0</v>
      </c>
      <c r="J60" s="22" t="s">
        <v>98</v>
      </c>
    </row>
    <row r="61" spans="1:10" s="10" customFormat="1" ht="30" customHeight="1">
      <c r="A61" s="18">
        <f t="shared" si="0"/>
        <v>56</v>
      </c>
      <c r="B61" s="18" t="s">
        <v>78</v>
      </c>
      <c r="C61" s="17">
        <f>ROUNDUP('1-й лист'!H72/2,0)</f>
        <v>0</v>
      </c>
      <c r="D61" s="22" t="s">
        <v>98</v>
      </c>
      <c r="E61" s="17">
        <f>ROUNDUP('1-й лист'!I72/2,0)</f>
        <v>0</v>
      </c>
      <c r="F61" s="22" t="s">
        <v>98</v>
      </c>
      <c r="G61" s="17">
        <v>3</v>
      </c>
      <c r="H61" s="22" t="s">
        <v>98</v>
      </c>
      <c r="I61" s="17">
        <f>ROUNDUP('1-й лист'!K72/2,0)</f>
        <v>0</v>
      </c>
      <c r="J61" s="22" t="s">
        <v>98</v>
      </c>
    </row>
    <row r="62" spans="1:10" s="10" customFormat="1" ht="30" customHeight="1">
      <c r="A62" s="18">
        <f t="shared" si="0"/>
        <v>57</v>
      </c>
      <c r="B62" s="18" t="s">
        <v>83</v>
      </c>
      <c r="C62" s="17">
        <f>ROUNDUP('1-й лист'!H73/2,0)</f>
        <v>0</v>
      </c>
      <c r="D62" s="22" t="s">
        <v>98</v>
      </c>
      <c r="E62" s="17">
        <f>ROUNDUP('1-й лист'!I73/2,0)</f>
        <v>1</v>
      </c>
      <c r="F62" s="22" t="s">
        <v>98</v>
      </c>
      <c r="G62" s="17">
        <f>ROUNDUP('1-й лист'!J73/2,0)</f>
        <v>0</v>
      </c>
      <c r="H62" s="22" t="s">
        <v>98</v>
      </c>
      <c r="I62" s="17">
        <f>ROUNDUP('1-й лист'!K73/2,0)</f>
        <v>0</v>
      </c>
      <c r="J62" s="22" t="s">
        <v>98</v>
      </c>
    </row>
    <row r="63" spans="1:10" s="10" customFormat="1" ht="30" customHeight="1">
      <c r="A63" s="18">
        <f t="shared" si="0"/>
        <v>58</v>
      </c>
      <c r="B63" s="18" t="s">
        <v>65</v>
      </c>
      <c r="C63" s="17">
        <f>ROUNDUP('1-й лист'!H74/2,0)</f>
        <v>0</v>
      </c>
      <c r="D63" s="22" t="s">
        <v>98</v>
      </c>
      <c r="E63" s="17">
        <v>6</v>
      </c>
      <c r="F63" s="22" t="s">
        <v>98</v>
      </c>
      <c r="G63" s="17">
        <f>ROUNDUP('1-й лист'!J74/2,0)</f>
        <v>0</v>
      </c>
      <c r="H63" s="22" t="s">
        <v>98</v>
      </c>
      <c r="I63" s="17">
        <f>ROUNDUP('1-й лист'!K74/2,0)</f>
        <v>0</v>
      </c>
      <c r="J63" s="22" t="s">
        <v>98</v>
      </c>
    </row>
    <row r="64" spans="1:10" s="10" customFormat="1" ht="30" customHeight="1">
      <c r="A64" s="18">
        <f t="shared" si="0"/>
        <v>59</v>
      </c>
      <c r="B64" s="18" t="s">
        <v>84</v>
      </c>
      <c r="C64" s="17">
        <f>ROUNDUP('1-й лист'!H75/2,0)</f>
        <v>0</v>
      </c>
      <c r="D64" s="22" t="s">
        <v>98</v>
      </c>
      <c r="E64" s="17">
        <v>0</v>
      </c>
      <c r="F64" s="22" t="s">
        <v>98</v>
      </c>
      <c r="G64" s="17">
        <f>ROUNDUP('1-й лист'!J75/2,0)</f>
        <v>0</v>
      </c>
      <c r="H64" s="22" t="s">
        <v>98</v>
      </c>
      <c r="I64" s="17">
        <f>ROUNDUP('1-й лист'!K75/2,0)</f>
        <v>0</v>
      </c>
      <c r="J64" s="22" t="s">
        <v>98</v>
      </c>
    </row>
    <row r="65" spans="1:10" s="10" customFormat="1" ht="30" customHeight="1">
      <c r="A65" s="18">
        <f t="shared" si="0"/>
        <v>60</v>
      </c>
      <c r="B65" s="18" t="s">
        <v>85</v>
      </c>
      <c r="C65" s="17">
        <f>ROUNDUP('1-й лист'!H76/2,0)</f>
        <v>0</v>
      </c>
      <c r="D65" s="22" t="s">
        <v>99</v>
      </c>
      <c r="E65" s="17">
        <v>2</v>
      </c>
      <c r="F65" s="22" t="s">
        <v>99</v>
      </c>
      <c r="G65" s="17">
        <f>ROUNDUP('1-й лист'!J76/2,0)</f>
        <v>0</v>
      </c>
      <c r="H65" s="22" t="s">
        <v>99</v>
      </c>
      <c r="I65" s="17">
        <f>ROUNDUP('1-й лист'!K76/2,0)</f>
        <v>0</v>
      </c>
      <c r="J65" s="22" t="s">
        <v>99</v>
      </c>
    </row>
    <row r="66" spans="1:10" s="10" customFormat="1" ht="30" customHeight="1">
      <c r="A66" s="18">
        <f t="shared" si="0"/>
        <v>61</v>
      </c>
      <c r="B66" s="18" t="s">
        <v>86</v>
      </c>
      <c r="C66" s="17">
        <f>ROUNDUP('1-й лист'!H77/2,0)</f>
        <v>0</v>
      </c>
      <c r="D66" s="22" t="s">
        <v>99</v>
      </c>
      <c r="E66" s="17">
        <v>0</v>
      </c>
      <c r="F66" s="22" t="s">
        <v>99</v>
      </c>
      <c r="G66" s="17">
        <f>ROUNDUP('1-й лист'!J77/2,0)</f>
        <v>0</v>
      </c>
      <c r="H66" s="22" t="s">
        <v>99</v>
      </c>
      <c r="I66" s="17">
        <f>ROUNDUP('1-й лист'!K77/2,0)</f>
        <v>0</v>
      </c>
      <c r="J66" s="22" t="s">
        <v>99</v>
      </c>
    </row>
    <row r="67" spans="1:10" s="10" customFormat="1" ht="30" customHeight="1">
      <c r="A67" s="18">
        <f t="shared" si="0"/>
        <v>62</v>
      </c>
      <c r="B67" s="18" t="s">
        <v>87</v>
      </c>
      <c r="C67" s="17">
        <f>ROUNDUP('1-й лист'!H78/2,0)</f>
        <v>0</v>
      </c>
      <c r="D67" s="22" t="s">
        <v>99</v>
      </c>
      <c r="E67" s="17">
        <v>0</v>
      </c>
      <c r="F67" s="22" t="s">
        <v>99</v>
      </c>
      <c r="G67" s="17">
        <f>ROUNDUP('1-й лист'!J78/2,0)</f>
        <v>0</v>
      </c>
      <c r="H67" s="22" t="s">
        <v>99</v>
      </c>
      <c r="I67" s="17">
        <f>ROUNDUP('1-й лист'!K78/2,0)</f>
        <v>0</v>
      </c>
      <c r="J67" s="22" t="s">
        <v>99</v>
      </c>
    </row>
    <row r="68" spans="1:10" s="10" customFormat="1" ht="30" customHeight="1">
      <c r="A68" s="18">
        <f t="shared" si="0"/>
        <v>63</v>
      </c>
      <c r="B68" s="18"/>
      <c r="C68" s="17">
        <f>ROUNDUP('1-й лист'!H79/2,0)</f>
        <v>0</v>
      </c>
      <c r="D68" s="22"/>
      <c r="E68" s="17">
        <f>ROUNDUP('1-й лист'!I79/2,0)</f>
        <v>0</v>
      </c>
      <c r="F68" s="22"/>
      <c r="G68" s="17">
        <f>ROUNDUP('1-й лист'!J79/2,0)</f>
        <v>0</v>
      </c>
      <c r="H68" s="22"/>
      <c r="I68" s="17">
        <f>ROUNDUP('1-й лист'!K79/2,0)</f>
        <v>0</v>
      </c>
      <c r="J68" s="22"/>
    </row>
    <row r="69" spans="1:10" s="10" customFormat="1" ht="30" customHeight="1">
      <c r="A69" s="18">
        <f t="shared" si="0"/>
        <v>64</v>
      </c>
      <c r="B69" s="18"/>
      <c r="C69" s="17">
        <f>ROUNDUP('1-й лист'!H80/2,0)</f>
        <v>0</v>
      </c>
      <c r="D69" s="22"/>
      <c r="E69" s="17">
        <v>0</v>
      </c>
      <c r="F69" s="22"/>
      <c r="G69" s="17">
        <f>ROUNDUP('1-й лист'!J80/2,0)</f>
        <v>0</v>
      </c>
      <c r="H69" s="22"/>
      <c r="I69" s="17">
        <f>ROUNDUP('1-й лист'!K80/2,0)</f>
        <v>0</v>
      </c>
      <c r="J69" s="22"/>
    </row>
    <row r="70" spans="1:10" s="10" customFormat="1" ht="30" customHeight="1">
      <c r="A70" s="18">
        <f t="shared" si="0"/>
        <v>65</v>
      </c>
      <c r="B70" s="18"/>
      <c r="C70" s="17">
        <f>ROUNDUP('1-й лист'!H81/2,0)</f>
        <v>0</v>
      </c>
      <c r="D70" s="22"/>
      <c r="E70" s="17">
        <v>0</v>
      </c>
      <c r="F70" s="22"/>
      <c r="G70" s="17">
        <f>ROUNDUP('1-й лист'!J81/2,0)</f>
        <v>0</v>
      </c>
      <c r="H70" s="22"/>
      <c r="I70" s="17">
        <f>ROUNDUP('1-й лист'!K81/2,0)</f>
        <v>0</v>
      </c>
      <c r="J70" s="22"/>
    </row>
    <row r="71" spans="1:10" s="10" customFormat="1" ht="30" customHeight="1">
      <c r="A71" s="18">
        <f t="shared" si="0"/>
        <v>66</v>
      </c>
      <c r="B71" s="18"/>
      <c r="C71" s="17">
        <f>ROUNDUP('1-й лист'!H82/2,0)</f>
        <v>0</v>
      </c>
      <c r="D71" s="22"/>
      <c r="E71" s="17">
        <f>ROUNDUP('1-й лист'!I82/2,0)</f>
        <v>0</v>
      </c>
      <c r="F71" s="22"/>
      <c r="G71" s="17">
        <v>0</v>
      </c>
      <c r="H71" s="22"/>
      <c r="I71" s="17">
        <f>ROUNDUP('1-й лист'!K82/2,0)</f>
        <v>0</v>
      </c>
      <c r="J71" s="22"/>
    </row>
    <row r="72" spans="1:10" s="10" customFormat="1" ht="30" customHeight="1">
      <c r="A72" s="18">
        <f t="shared" ref="A72" si="1">1+A71</f>
        <v>67</v>
      </c>
      <c r="B72" s="18"/>
      <c r="C72" s="17">
        <f>ROUNDUP('1-й лист'!H83/2,0)</f>
        <v>0</v>
      </c>
      <c r="D72" s="22"/>
      <c r="E72" s="17">
        <v>0</v>
      </c>
      <c r="F72" s="22"/>
      <c r="G72" s="17">
        <v>0</v>
      </c>
      <c r="H72" s="22"/>
      <c r="I72" s="17">
        <f>ROUNDUP('1-й лист'!K83/2,0)</f>
        <v>0</v>
      </c>
      <c r="J72" s="22"/>
    </row>
    <row r="73" spans="1:10" ht="25.95" customHeight="1">
      <c r="A73" s="46" t="s">
        <v>25</v>
      </c>
      <c r="B73" s="47"/>
      <c r="C73" s="47"/>
      <c r="D73" s="47"/>
      <c r="E73" s="47"/>
      <c r="F73" s="47"/>
      <c r="G73" s="47"/>
      <c r="H73" s="47"/>
      <c r="I73" s="47"/>
      <c r="J73" s="47"/>
    </row>
    <row r="75" spans="1:10">
      <c r="B75" s="7" t="s">
        <v>10</v>
      </c>
    </row>
    <row r="76" spans="1:10">
      <c r="B76" s="7" t="s">
        <v>11</v>
      </c>
    </row>
    <row r="77" spans="1:10">
      <c r="B77" s="7" t="s">
        <v>12</v>
      </c>
    </row>
    <row r="78" spans="1:10">
      <c r="B78" s="7" t="s">
        <v>13</v>
      </c>
    </row>
  </sheetData>
  <mergeCells count="10">
    <mergeCell ref="A73:J73"/>
    <mergeCell ref="A2:J2"/>
    <mergeCell ref="B1:J1"/>
    <mergeCell ref="A3:A5"/>
    <mergeCell ref="B3:B5"/>
    <mergeCell ref="C3:J3"/>
    <mergeCell ref="C4:D4"/>
    <mergeCell ref="E4:F4"/>
    <mergeCell ref="G4:H4"/>
    <mergeCell ref="I4:J4"/>
  </mergeCells>
  <pageMargins left="0.7" right="0.7" top="0.75" bottom="0.75" header="0.3" footer="0.3"/>
  <pageSetup paperSize="9" scale="65" orientation="portrait" r:id="rId1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1-й лист</vt:lpstr>
      <vt:lpstr>1 кв</vt:lpstr>
      <vt:lpstr>2 кв</vt:lpstr>
      <vt:lpstr>3 кв</vt:lpstr>
      <vt:lpstr>4 кв</vt:lpstr>
      <vt:lpstr>'1 кв'!Область_печати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</dc:creator>
  <cp:lastModifiedBy>Леонова</cp:lastModifiedBy>
  <cp:lastPrinted>2026-01-28T13:25:12Z</cp:lastPrinted>
  <dcterms:created xsi:type="dcterms:W3CDTF">2011-10-14T07:11:28Z</dcterms:created>
  <dcterms:modified xsi:type="dcterms:W3CDTF">2026-02-03T06:43:37Z</dcterms:modified>
</cp:coreProperties>
</file>