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J78" i="1"/>
  <c r="J8" i="3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D73" l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G78"/>
  <c r="H78"/>
  <c r="I78"/>
  <c r="D78"/>
  <c r="E78" i="3"/>
  <c r="G78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G78" i="5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F80" s="1"/>
  <c r="J78" i="3"/>
  <c r="J80" i="1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<sst xmlns="http://schemas.openxmlformats.org/spreadsheetml/2006/main" count="341" uniqueCount="94">
  <si>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</si>
  <si>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</si>
  <si>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</si>
  <si>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</si>
  <si>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</si>
  <si>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</si>
  <si>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</si>
  <si>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</si>
  <si>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</si>
  <si>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</si>
  <si>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</si>
  <si>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</si>
  <si>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</si>
  <si>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</si>
  <si>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</si>
  <si>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</si>
  <si>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</si>
  <si>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</si>
  <si>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</si>
  <si>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</si>
  <si>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</si>
  <si>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</si>
  <si>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</si>
  <si>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</si>
  <si>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</si>
  <si>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</si>
  <si>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</si>
  <si>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</si>
  <si>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</si>
  <si>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</si>
  <si>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</si>
  <si>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</si>
  <si>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</si>
  <si>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</si>
  <si>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</si>
  <si>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</si>
  <si>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</si>
  <si>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</si>
  <si>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</si>
  <si>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</si>
  <si>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</si>
  <si>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</si>
  <si>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</si>
  <si>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</si>
  <si>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</si>
  <si>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</si>
  <si>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</si>
  <si>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</si>
  <si>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</si>
  <si>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</si>
  <si>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</si>
  <si>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</si>
  <si>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</si>
  <si>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</si>
  <si>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</si>
  <si>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</si>
  <si>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</si>
  <si>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</si>
  <si>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</si>
  <si>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</si>
  <si>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</si>
  <si>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</si>
  <si>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</si>
  <si>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</si>
  <si>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</si>
  <si>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</si>
  <si>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</si>
  <si>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</si>
  <si>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</si>
  <si>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</si>
  <si>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</si>
  <si>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</si>
  <si>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</si>
  <si>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</si>
  <si>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</si>
  <si>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</si>
  <si>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</si>
  <si>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</si>
  <si>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</si>
  <si>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</si>
  <si>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</si>
  <si>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</si>
  <si>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</si>
  <si>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</si>
  <si>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</si>
  <si>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</si>
  <si>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</si>
  <si>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</si>
  <si>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</si>
  <si>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</si>
  <si>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</si>
  <si>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</si>
  <si>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</si>
  <si>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Утверждено на заседании Комиссии по разработке Территориальной программы ОМС на 2025 год от 03.03.2025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</si>
</sst>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3" fontId="20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165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43" fontId="4" fillId="2" borderId="4" xfId="11" applyNumberFormat="1" applyFont="1" applyFill="1" applyBorder="1" applyAlignment="1">
      <alignment horizontal="center" vertical="center" wrapText="1"/>
    </xf>
    <xf numFmtId="165" fontId="9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80"/>
  <sheetViews>
    <sheetView tabSelected="1" zoomScale="60" zoomScaleNormal="6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V20" sqref="V20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64" customWidth="1"/>
    <col min="4" max="4" width="25.140625" style="33" customWidth="1"/>
    <col min="5" max="5" width="23.42578125" style="33" customWidth="1"/>
    <col min="6" max="7" width="24.5703125" style="33" customWidth="1"/>
    <col min="8" max="8" width="27" style="33" customWidth="1"/>
    <col min="9" max="9" width="24" style="33" customWidth="1"/>
    <col min="10" max="10" width="28.85546875" style="50" customWidth="1"/>
    <col min="11" max="16384" width="8.85546875" style="3"/>
  </cols>
  <sheetData>
    <row r="1" spans="1:10" ht="24.75" customHeight="1">
      <c r="A1" s="24"/>
      <c r="C1" s="55"/>
      <c r="D1" s="45"/>
      <c r="E1" s="45"/>
      <c r="F1" s="45"/>
      <c r="G1" s="45"/>
      <c r="H1" s="67" t="s">
        <v>50</v>
      </c>
      <c r="I1" s="67"/>
      <c r="J1" s="67"/>
    </row>
    <row r="2" spans="1:10" ht="21" customHeight="1">
      <c r="A2" s="24"/>
      <c r="C2" s="72" t="s">
        <v>93</v>
      </c>
      <c r="D2" s="72"/>
      <c r="E2" s="72"/>
      <c r="F2" s="72"/>
      <c r="G2" s="72"/>
      <c r="H2" s="72"/>
      <c r="I2" s="72"/>
      <c r="J2" s="72"/>
    </row>
    <row r="3" spans="1:10">
      <c r="A3" s="25"/>
      <c r="C3" s="56"/>
      <c r="D3" s="47"/>
      <c r="E3" s="47"/>
      <c r="F3" s="46"/>
      <c r="G3" s="46"/>
      <c r="H3" s="67"/>
      <c r="I3" s="67"/>
      <c r="J3" s="67"/>
    </row>
    <row r="4" spans="1:10">
      <c r="A4" s="25"/>
      <c r="C4" s="68" t="s">
        <v>90</v>
      </c>
      <c r="D4" s="68"/>
      <c r="E4" s="68"/>
      <c r="F4" s="68"/>
      <c r="G4" s="68"/>
      <c r="H4" s="68"/>
      <c r="I4" s="68"/>
      <c r="J4" s="68"/>
    </row>
    <row r="5" spans="1:10" ht="24" customHeight="1">
      <c r="A5" s="26"/>
      <c r="C5" s="68"/>
      <c r="D5" s="68"/>
      <c r="E5" s="68"/>
      <c r="F5" s="68"/>
      <c r="G5" s="68"/>
      <c r="H5" s="68"/>
      <c r="I5" s="43"/>
      <c r="J5" s="51" t="s">
        <v>49</v>
      </c>
    </row>
    <row r="6" spans="1:10" ht="21.6" customHeight="1">
      <c r="A6" s="66" t="s">
        <v>1</v>
      </c>
      <c r="B6" s="66" t="s">
        <v>53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0" s="42" customFormat="1" ht="110.25" customHeight="1">
      <c r="A7" s="66"/>
      <c r="B7" s="66" t="s">
        <v>53</v>
      </c>
      <c r="C7" s="53" t="s">
        <v>2</v>
      </c>
      <c r="D7" s="44" t="s">
        <v>3</v>
      </c>
      <c r="E7" s="44" t="s">
        <v>4</v>
      </c>
      <c r="F7" s="44" t="s">
        <v>5</v>
      </c>
      <c r="G7" s="44" t="s">
        <v>6</v>
      </c>
      <c r="H7" s="44" t="s">
        <v>7</v>
      </c>
      <c r="I7" s="44" t="s">
        <v>70</v>
      </c>
      <c r="J7" s="75" t="s">
        <v>89</v>
      </c>
    </row>
    <row r="8" spans="1:10" ht="57.75" customHeight="1">
      <c r="A8" s="27">
        <v>1</v>
      </c>
      <c r="B8" s="17">
        <v>670001</v>
      </c>
      <c r="C8" s="57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14392078</v>
      </c>
      <c r="H8" s="65">
        <f>согаз!H8+макс!H8+капитал!H8</f>
        <v>0</v>
      </c>
      <c r="I8" s="65">
        <f>согаз!I8+макс!I8+капитал!I8</f>
        <v>0</v>
      </c>
      <c r="J8" s="76">
        <f>согаз!J8+макс!J8+капитал!J8</f>
        <v>14392078</v>
      </c>
    </row>
    <row r="9" spans="1:10" ht="57.75" customHeight="1">
      <c r="A9" s="27">
        <v>2</v>
      </c>
      <c r="B9" s="18">
        <v>670002</v>
      </c>
      <c r="C9" s="57" t="s">
        <v>8</v>
      </c>
      <c r="D9" s="65">
        <f>согаз!D9+макс!D9+капитал!D9</f>
        <v>1850541586.7099996</v>
      </c>
      <c r="E9" s="65">
        <f>согаз!E9+макс!E9+капитал!E9</f>
        <v>263426804</v>
      </c>
      <c r="F9" s="65">
        <f>согаз!F9+макс!F9+капитал!F9</f>
        <v>71846832.400000006</v>
      </c>
      <c r="G9" s="65">
        <f>согаз!G9+макс!G9+капитал!G9</f>
        <v>115823485.7075372</v>
      </c>
      <c r="H9" s="65">
        <f>согаз!H9+макс!H9+капитал!H9</f>
        <v>0</v>
      </c>
      <c r="I9" s="65">
        <f>согаз!I9+макс!I9+капитал!I9</f>
        <v>10359029</v>
      </c>
      <c r="J9" s="76">
        <f>согаз!J9+макс!J9+капитал!J9</f>
        <v>2048570933.8175368</v>
      </c>
    </row>
    <row r="10" spans="1:10" ht="57.75" customHeight="1">
      <c r="A10" s="27">
        <v>3</v>
      </c>
      <c r="B10" s="18">
        <v>670003</v>
      </c>
      <c r="C10" s="57" t="s">
        <v>9</v>
      </c>
      <c r="D10" s="65">
        <f>согаз!D10+макс!D10+капитал!D10</f>
        <v>228202382.00999999</v>
      </c>
      <c r="E10" s="65">
        <f>согаз!E10+макс!E10+капитал!E10</f>
        <v>7744045</v>
      </c>
      <c r="F10" s="65">
        <f>согаз!F10+макс!F10+капитал!F10</f>
        <v>36892059.350000001</v>
      </c>
      <c r="G10" s="65">
        <f>согаз!G10+макс!G10+капитал!G10</f>
        <v>43876996.090000004</v>
      </c>
      <c r="H10" s="65">
        <f>согаз!H10+макс!H10+капитал!H10</f>
        <v>0</v>
      </c>
      <c r="I10" s="65">
        <f>согаз!I10+макс!I10+капитал!I10</f>
        <v>9686770</v>
      </c>
      <c r="J10" s="76">
        <f>согаз!J10+макс!J10+капитал!J10</f>
        <v>318658207.44999999</v>
      </c>
    </row>
    <row r="11" spans="1:10" ht="57.75" customHeight="1">
      <c r="A11" s="27">
        <v>4</v>
      </c>
      <c r="B11" s="17">
        <v>670004</v>
      </c>
      <c r="C11" s="57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78043054</v>
      </c>
      <c r="H11" s="65">
        <f>согаз!H11+макс!H11+капитал!H11</f>
        <v>0</v>
      </c>
      <c r="I11" s="65">
        <f>согаз!I11+макс!I11+капитал!I11</f>
        <v>0</v>
      </c>
      <c r="J11" s="76">
        <f>согаз!J11+макс!J11+капитал!J11</f>
        <v>78043054</v>
      </c>
    </row>
    <row r="12" spans="1:10" ht="56.25">
      <c r="A12" s="27">
        <v>5</v>
      </c>
      <c r="B12" s="18">
        <v>670005</v>
      </c>
      <c r="C12" s="57" t="s">
        <v>11</v>
      </c>
      <c r="D12" s="65">
        <f>согаз!D12+макс!D12+капитал!D12</f>
        <v>709897141.51999998</v>
      </c>
      <c r="E12" s="65">
        <f>согаз!E12+макс!E12+капитал!E12</f>
        <v>125496500</v>
      </c>
      <c r="F12" s="65">
        <f>согаз!F12+макс!F12+капитал!F12</f>
        <v>701657603.06999993</v>
      </c>
      <c r="G12" s="65">
        <f>согаз!G12+макс!G12+капитал!G12</f>
        <v>221694931.38</v>
      </c>
      <c r="H12" s="65">
        <f>согаз!H12+макс!H12+капитал!H12</f>
        <v>0</v>
      </c>
      <c r="I12" s="65">
        <f>согаз!I12+макс!I12+капитал!I12</f>
        <v>0</v>
      </c>
      <c r="J12" s="76">
        <f>согаз!J12+макс!J12+капитал!J12</f>
        <v>1633249675.97</v>
      </c>
    </row>
    <row r="13" spans="1:10" ht="37.5">
      <c r="A13" s="27">
        <v>6</v>
      </c>
      <c r="B13" s="17">
        <v>670012</v>
      </c>
      <c r="C13" s="57" t="s">
        <v>57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186638158.46876949</v>
      </c>
      <c r="H13" s="65">
        <f>согаз!H13+макс!H13+капитал!H13</f>
        <v>31831061.277612478</v>
      </c>
      <c r="I13" s="65">
        <f>согаз!I13+макс!I13+капитал!I13</f>
        <v>0</v>
      </c>
      <c r="J13" s="76">
        <f>согаз!J13+макс!J13+капитал!J13</f>
        <v>218469219.74638194</v>
      </c>
    </row>
    <row r="14" spans="1:10">
      <c r="A14" s="27">
        <v>7</v>
      </c>
      <c r="B14" s="18">
        <v>670013</v>
      </c>
      <c r="C14" s="57" t="s">
        <v>27</v>
      </c>
      <c r="D14" s="65">
        <f>согаз!D14+макс!D14+капитал!D14</f>
        <v>13240172.620000001</v>
      </c>
      <c r="E14" s="65">
        <f>согаз!E14+макс!E14+капитал!E14</f>
        <v>0</v>
      </c>
      <c r="F14" s="65">
        <f>согаз!F14+макс!F14+капитал!F14</f>
        <v>10992616.32</v>
      </c>
      <c r="G14" s="65">
        <f>согаз!G14+макс!G14+капитал!G14</f>
        <v>68253836.864084706</v>
      </c>
      <c r="H14" s="65">
        <f>согаз!H14+макс!H14+капитал!H14</f>
        <v>0</v>
      </c>
      <c r="I14" s="65">
        <f>согаз!I14+макс!I14+капитал!I14</f>
        <v>0</v>
      </c>
      <c r="J14" s="76">
        <f>согаз!J14+макс!J14+капитал!J14</f>
        <v>92486625.804084703</v>
      </c>
    </row>
    <row r="15" spans="1:10">
      <c r="A15" s="27">
        <v>8</v>
      </c>
      <c r="B15" s="18">
        <v>670015</v>
      </c>
      <c r="C15" s="57" t="s">
        <v>28</v>
      </c>
      <c r="D15" s="65">
        <f>согаз!D15+макс!D15+капитал!D15</f>
        <v>79849509.539999992</v>
      </c>
      <c r="E15" s="65">
        <f>согаз!E15+макс!E15+капитал!E15</f>
        <v>0</v>
      </c>
      <c r="F15" s="65">
        <f>согаз!F15+макс!F15+капитал!F15</f>
        <v>9464536.3899999987</v>
      </c>
      <c r="G15" s="65">
        <f>согаз!G15+макс!G15+капитал!G15</f>
        <v>241922193.1718142</v>
      </c>
      <c r="H15" s="65">
        <f>согаз!H15+макс!H15+капитал!H15</f>
        <v>0</v>
      </c>
      <c r="I15" s="65">
        <f>согаз!I15+макс!I15+капитал!I15</f>
        <v>0</v>
      </c>
      <c r="J15" s="76">
        <f>согаз!J15+макс!J15+капитал!J15</f>
        <v>331236239.10181415</v>
      </c>
    </row>
    <row r="16" spans="1:10">
      <c r="A16" s="27">
        <v>9</v>
      </c>
      <c r="B16" s="18">
        <v>670017</v>
      </c>
      <c r="C16" s="57" t="s">
        <v>29</v>
      </c>
      <c r="D16" s="65">
        <f>согаз!D16+макс!D16+капитал!D16</f>
        <v>28560099.159999996</v>
      </c>
      <c r="E16" s="65">
        <f>согаз!E16+макс!E16+капитал!E16</f>
        <v>0</v>
      </c>
      <c r="F16" s="65">
        <f>согаз!F16+макс!F16+капитал!F16</f>
        <v>9389205.1300000008</v>
      </c>
      <c r="G16" s="65">
        <f>согаз!G16+макс!G16+капитал!G16</f>
        <v>80122332.125292808</v>
      </c>
      <c r="H16" s="65">
        <f>согаз!H16+макс!H16+капитал!H16</f>
        <v>0</v>
      </c>
      <c r="I16" s="65">
        <f>согаз!I16+макс!I16+капитал!I16</f>
        <v>0</v>
      </c>
      <c r="J16" s="76">
        <f>согаз!J16+макс!J16+капитал!J16</f>
        <v>118071636.41529281</v>
      </c>
    </row>
    <row r="17" spans="1:10" ht="37.5">
      <c r="A17" s="27">
        <v>10</v>
      </c>
      <c r="B17" s="18">
        <v>670018</v>
      </c>
      <c r="C17" s="57" t="s">
        <v>30</v>
      </c>
      <c r="D17" s="65">
        <f>согаз!D17+макс!D17+капитал!D17</f>
        <v>51455333.730000004</v>
      </c>
      <c r="E17" s="65">
        <f>согаз!E17+макс!E17+капитал!E17</f>
        <v>0</v>
      </c>
      <c r="F17" s="65">
        <f>согаз!F17+макс!F17+капитал!F17</f>
        <v>18522849.410000004</v>
      </c>
      <c r="G17" s="65">
        <f>согаз!G17+макс!G17+капитал!G17</f>
        <v>148672462.41057593</v>
      </c>
      <c r="H17" s="65">
        <f>согаз!H17+макс!H17+капитал!H17</f>
        <v>0</v>
      </c>
      <c r="I17" s="65">
        <f>согаз!I17+макс!I17+капитал!I17</f>
        <v>0</v>
      </c>
      <c r="J17" s="76">
        <f>согаз!J17+макс!J17+капитал!J17</f>
        <v>218650645.55057591</v>
      </c>
    </row>
    <row r="18" spans="1:10">
      <c r="A18" s="27">
        <v>11</v>
      </c>
      <c r="B18" s="18">
        <v>670020</v>
      </c>
      <c r="C18" s="57" t="s">
        <v>69</v>
      </c>
      <c r="D18" s="65">
        <f>согаз!D18+макс!D18+капитал!D18</f>
        <v>29494764.670000002</v>
      </c>
      <c r="E18" s="65">
        <f>согаз!E18+макс!E18+капитал!E18</f>
        <v>0</v>
      </c>
      <c r="F18" s="65">
        <f>согаз!F18+макс!F18+капитал!F18</f>
        <v>11326132.76</v>
      </c>
      <c r="G18" s="65">
        <f>согаз!G18+макс!G18+капитал!G18</f>
        <v>94584690.789870724</v>
      </c>
      <c r="H18" s="65">
        <f>согаз!H18+макс!H18+капитал!H18</f>
        <v>0</v>
      </c>
      <c r="I18" s="65">
        <f>согаз!I18+макс!I18+капитал!I18</f>
        <v>0</v>
      </c>
      <c r="J18" s="76">
        <f>согаз!J18+макс!J18+капитал!J18</f>
        <v>135405588.21987072</v>
      </c>
    </row>
    <row r="19" spans="1:10">
      <c r="A19" s="27">
        <v>12</v>
      </c>
      <c r="B19" s="18">
        <v>670022</v>
      </c>
      <c r="C19" s="57" t="s">
        <v>31</v>
      </c>
      <c r="D19" s="65">
        <f>согаз!D19+макс!D19+капитал!D19</f>
        <v>14370063.16</v>
      </c>
      <c r="E19" s="65">
        <f>согаз!E19+макс!E19+капитал!E19</f>
        <v>0</v>
      </c>
      <c r="F19" s="65">
        <f>согаз!F19+макс!F19+капитал!F19</f>
        <v>8590095.6699999981</v>
      </c>
      <c r="G19" s="65">
        <f>согаз!G19+макс!G19+капитал!G19</f>
        <v>71262521.926814705</v>
      </c>
      <c r="H19" s="65">
        <f>согаз!H19+макс!H19+капитал!H19</f>
        <v>0</v>
      </c>
      <c r="I19" s="65">
        <f>согаз!I19+макс!I19+капитал!I19</f>
        <v>0</v>
      </c>
      <c r="J19" s="76">
        <f>согаз!J19+макс!J19+капитал!J19</f>
        <v>94222680.756814718</v>
      </c>
    </row>
    <row r="20" spans="1:10">
      <c r="A20" s="27">
        <v>13</v>
      </c>
      <c r="B20" s="18">
        <v>670023</v>
      </c>
      <c r="C20" s="57" t="s">
        <v>32</v>
      </c>
      <c r="D20" s="65">
        <f>согаз!D20+макс!D20+капитал!D20</f>
        <v>23470873.609999999</v>
      </c>
      <c r="E20" s="65">
        <f>согаз!E20+макс!E20+капитал!E20</f>
        <v>0</v>
      </c>
      <c r="F20" s="65">
        <f>согаз!F20+макс!F20+капитал!F20</f>
        <v>8228095.1400000006</v>
      </c>
      <c r="G20" s="65">
        <f>согаз!G20+макс!G20+капитал!G20</f>
        <v>73717623.073308915</v>
      </c>
      <c r="H20" s="65">
        <f>согаз!H20+макс!H20+капитал!H20</f>
        <v>0</v>
      </c>
      <c r="I20" s="65">
        <f>согаз!I20+макс!I20+капитал!I20</f>
        <v>0</v>
      </c>
      <c r="J20" s="76">
        <f>согаз!J20+макс!J20+капитал!J20</f>
        <v>105416591.82330891</v>
      </c>
    </row>
    <row r="21" spans="1:10" ht="37.5">
      <c r="A21" s="27">
        <v>14</v>
      </c>
      <c r="B21" s="18">
        <v>670024</v>
      </c>
      <c r="C21" s="57" t="s">
        <v>58</v>
      </c>
      <c r="D21" s="65">
        <f>согаз!D21+макс!D21+капитал!D21</f>
        <v>18599700.559999995</v>
      </c>
      <c r="E21" s="65">
        <f>согаз!E21+макс!E21+капитал!E21</f>
        <v>0</v>
      </c>
      <c r="F21" s="65">
        <f>согаз!F21+макс!F21+капитал!F21</f>
        <v>9420878.9400000013</v>
      </c>
      <c r="G21" s="65">
        <f>согаз!G21+макс!G21+капитал!G21</f>
        <v>70840016.673256159</v>
      </c>
      <c r="H21" s="65">
        <f>согаз!H21+макс!H21+капитал!H21</f>
        <v>0</v>
      </c>
      <c r="I21" s="65">
        <f>согаз!I21+макс!I21+капитал!I21</f>
        <v>0</v>
      </c>
      <c r="J21" s="76">
        <f>согаз!J21+макс!J21+капитал!J21</f>
        <v>98860596.173256159</v>
      </c>
    </row>
    <row r="22" spans="1:10">
      <c r="A22" s="27">
        <v>15</v>
      </c>
      <c r="B22" s="18">
        <v>670026</v>
      </c>
      <c r="C22" s="57" t="s">
        <v>52</v>
      </c>
      <c r="D22" s="65">
        <f>согаз!D22+макс!D22+капитал!D22</f>
        <v>60684877.880000003</v>
      </c>
      <c r="E22" s="65">
        <f>согаз!E22+макс!E22+капитал!E22</f>
        <v>0</v>
      </c>
      <c r="F22" s="65">
        <f>согаз!F22+макс!F22+капитал!F22</f>
        <v>13512423.449999999</v>
      </c>
      <c r="G22" s="65">
        <f>согаз!G22+макс!G22+капитал!G22</f>
        <v>166336124.10803652</v>
      </c>
      <c r="H22" s="65">
        <f>согаз!H22+макс!H22+капитал!H22</f>
        <v>0</v>
      </c>
      <c r="I22" s="65">
        <f>согаз!I22+макс!I22+капитал!I22</f>
        <v>0</v>
      </c>
      <c r="J22" s="76">
        <f>согаз!J22+макс!J22+капитал!J22</f>
        <v>240533425.4380365</v>
      </c>
    </row>
    <row r="23" spans="1:10">
      <c r="A23" s="27">
        <v>16</v>
      </c>
      <c r="B23" s="18">
        <v>670027</v>
      </c>
      <c r="C23" s="57" t="s">
        <v>33</v>
      </c>
      <c r="D23" s="65">
        <f>согаз!D23+макс!D23+капитал!D23</f>
        <v>353043241.19000018</v>
      </c>
      <c r="E23" s="65">
        <f>согаз!E23+макс!E23+капитал!E23</f>
        <v>0</v>
      </c>
      <c r="F23" s="65">
        <f>согаз!F23+макс!F23+капитал!F23</f>
        <v>25207597.740000002</v>
      </c>
      <c r="G23" s="65">
        <f>согаз!G23+макс!G23+капитал!G23</f>
        <v>449975106.09286052</v>
      </c>
      <c r="H23" s="65">
        <f>согаз!H23+макс!H23+капитал!H23</f>
        <v>0</v>
      </c>
      <c r="I23" s="65">
        <f>согаз!I23+макс!I23+капитал!I23</f>
        <v>0</v>
      </c>
      <c r="J23" s="76">
        <f>согаз!J23+макс!J23+капитал!J23</f>
        <v>828225945.02286065</v>
      </c>
    </row>
    <row r="24" spans="1:10">
      <c r="A24" s="27">
        <v>17</v>
      </c>
      <c r="B24" s="18">
        <v>670028</v>
      </c>
      <c r="C24" s="57" t="s">
        <v>34</v>
      </c>
      <c r="D24" s="65">
        <f>согаз!D24+макс!D24+капитал!D24</f>
        <v>89298112.830000043</v>
      </c>
      <c r="E24" s="65">
        <f>согаз!E24+макс!E24+капитал!E24</f>
        <v>0</v>
      </c>
      <c r="F24" s="65">
        <f>согаз!F24+макс!F24+капитал!F24</f>
        <v>20145591.880000003</v>
      </c>
      <c r="G24" s="65">
        <f>согаз!G24+макс!G24+капитал!G24</f>
        <v>128776434.89213091</v>
      </c>
      <c r="H24" s="65">
        <f>согаз!H24+макс!H24+капитал!H24</f>
        <v>0</v>
      </c>
      <c r="I24" s="65">
        <f>согаз!I24+макс!I24+капитал!I24</f>
        <v>0</v>
      </c>
      <c r="J24" s="76">
        <f>согаз!J24+макс!J24+капитал!J24</f>
        <v>238220139.60213095</v>
      </c>
    </row>
    <row r="25" spans="1:10">
      <c r="A25" s="27">
        <v>18</v>
      </c>
      <c r="B25" s="18">
        <v>670029</v>
      </c>
      <c r="C25" s="57" t="s">
        <v>59</v>
      </c>
      <c r="D25" s="65">
        <f>согаз!D25+макс!D25+капитал!D25</f>
        <v>312674800.57999992</v>
      </c>
      <c r="E25" s="65">
        <f>согаз!E25+макс!E25+капитал!E25</f>
        <v>0</v>
      </c>
      <c r="F25" s="65">
        <f>согаз!F25+макс!F25+капитал!F25</f>
        <v>19772230.16</v>
      </c>
      <c r="G25" s="65">
        <f>согаз!G25+макс!G25+капитал!G25</f>
        <v>390725623.42602468</v>
      </c>
      <c r="H25" s="65">
        <f>согаз!H25+макс!H25+капитал!H25</f>
        <v>0</v>
      </c>
      <c r="I25" s="65">
        <f>согаз!I25+макс!I25+капитал!I25</f>
        <v>0</v>
      </c>
      <c r="J25" s="76">
        <f>согаз!J25+макс!J25+капитал!J25</f>
        <v>723172654.16602468</v>
      </c>
    </row>
    <row r="26" spans="1:10">
      <c r="A26" s="27">
        <v>19</v>
      </c>
      <c r="B26" s="19">
        <v>670030</v>
      </c>
      <c r="C26" s="58" t="s">
        <v>68</v>
      </c>
      <c r="D26" s="65">
        <f>согаз!D26+макс!D26+капитал!D26</f>
        <v>33790991.559999987</v>
      </c>
      <c r="E26" s="65">
        <f>согаз!E26+макс!E26+капитал!E26</f>
        <v>0</v>
      </c>
      <c r="F26" s="65">
        <f>согаз!F26+макс!F26+капитал!F26</f>
        <v>12622140.93</v>
      </c>
      <c r="G26" s="65">
        <f>согаз!G26+макс!G26+капитал!G26</f>
        <v>115907398.73942988</v>
      </c>
      <c r="H26" s="65">
        <f>согаз!H26+макс!H26+капитал!H26</f>
        <v>0</v>
      </c>
      <c r="I26" s="65">
        <f>согаз!I26+макс!I26+капитал!I26</f>
        <v>0</v>
      </c>
      <c r="J26" s="76">
        <f>согаз!J26+макс!J26+капитал!J26</f>
        <v>162320531.22942987</v>
      </c>
    </row>
    <row r="27" spans="1:10">
      <c r="A27" s="27">
        <v>20</v>
      </c>
      <c r="B27" s="18">
        <v>670033</v>
      </c>
      <c r="C27" s="57" t="s">
        <v>36</v>
      </c>
      <c r="D27" s="65">
        <f>согаз!D27+макс!D27+капитал!D27</f>
        <v>16897480.449999999</v>
      </c>
      <c r="E27" s="65">
        <f>согаз!E27+макс!E27+капитал!E27</f>
        <v>0</v>
      </c>
      <c r="F27" s="65">
        <f>согаз!F27+макс!F27+капитал!F27</f>
        <v>9754506.4600000009</v>
      </c>
      <c r="G27" s="65">
        <f>согаз!G27+макс!G27+капитал!G27</f>
        <v>51588328.581060022</v>
      </c>
      <c r="H27" s="65">
        <f>согаз!H27+макс!H27+капитал!H27</f>
        <v>0</v>
      </c>
      <c r="I27" s="65">
        <f>согаз!I27+макс!I27+капитал!I27</f>
        <v>0</v>
      </c>
      <c r="J27" s="76">
        <f>согаз!J27+макс!J27+капитал!J27</f>
        <v>78240315.491060019</v>
      </c>
    </row>
    <row r="28" spans="1:10">
      <c r="A28" s="27">
        <v>21</v>
      </c>
      <c r="B28" s="18">
        <v>670036</v>
      </c>
      <c r="C28" s="57" t="s">
        <v>37</v>
      </c>
      <c r="D28" s="65">
        <f>согаз!D28+макс!D28+капитал!D28</f>
        <v>210938231.89999998</v>
      </c>
      <c r="E28" s="65">
        <f>согаз!E28+макс!E28+капитал!E28</f>
        <v>0</v>
      </c>
      <c r="F28" s="65">
        <f>согаз!F28+макс!F28+капитал!F28</f>
        <v>23012949.159999996</v>
      </c>
      <c r="G28" s="65">
        <f>согаз!G28+макс!G28+капитал!G28</f>
        <v>373242272.33338588</v>
      </c>
      <c r="H28" s="65">
        <f>согаз!H28+макс!H28+капитал!H28</f>
        <v>0</v>
      </c>
      <c r="I28" s="65">
        <f>согаз!I28+макс!I28+капитал!I28</f>
        <v>0</v>
      </c>
      <c r="J28" s="76">
        <f>согаз!J28+макс!J28+капитал!J28</f>
        <v>607193453.39338589</v>
      </c>
    </row>
    <row r="29" spans="1:10">
      <c r="A29" s="27">
        <v>22</v>
      </c>
      <c r="B29" s="18">
        <v>670039</v>
      </c>
      <c r="C29" s="57" t="s">
        <v>18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12115872.08</v>
      </c>
      <c r="G29" s="65">
        <f>согаз!G29+макс!G29+капитал!G29</f>
        <v>253227171.42738858</v>
      </c>
      <c r="H29" s="65">
        <f>согаз!H29+макс!H29+капитал!H29</f>
        <v>0</v>
      </c>
      <c r="I29" s="65">
        <f>согаз!I29+макс!I29+капитал!I29</f>
        <v>0</v>
      </c>
      <c r="J29" s="76">
        <f>согаз!J29+макс!J29+капитал!J29</f>
        <v>265343043.50738856</v>
      </c>
    </row>
    <row r="30" spans="1:10">
      <c r="A30" s="27">
        <v>23</v>
      </c>
      <c r="B30" s="18">
        <v>670040</v>
      </c>
      <c r="C30" s="57" t="s">
        <v>19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20969222.460000005</v>
      </c>
      <c r="G30" s="65">
        <f>согаз!G30+макс!G30+капитал!G30</f>
        <v>164520410.33296007</v>
      </c>
      <c r="H30" s="65">
        <f>согаз!H30+макс!H30+капитал!H30</f>
        <v>0</v>
      </c>
      <c r="I30" s="65">
        <f>согаз!I30+макс!I30+капитал!I30</f>
        <v>0</v>
      </c>
      <c r="J30" s="76">
        <f>согаз!J30+макс!J30+капитал!J30</f>
        <v>185489632.79296005</v>
      </c>
    </row>
    <row r="31" spans="1:10">
      <c r="A31" s="27">
        <v>24</v>
      </c>
      <c r="B31" s="18">
        <v>670041</v>
      </c>
      <c r="C31" s="57" t="s">
        <v>20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18363919.039999999</v>
      </c>
      <c r="G31" s="65">
        <f>согаз!G31+макс!G31+капитал!G31</f>
        <v>241996399.35036275</v>
      </c>
      <c r="H31" s="65">
        <f>согаз!H31+макс!H31+капитал!H31</f>
        <v>0</v>
      </c>
      <c r="I31" s="65">
        <f>согаз!I31+макс!I31+капитал!I31</f>
        <v>0</v>
      </c>
      <c r="J31" s="76">
        <f>согаз!J31+макс!J31+капитал!J31</f>
        <v>260360318.39036274</v>
      </c>
    </row>
    <row r="32" spans="1:10">
      <c r="A32" s="27">
        <v>25</v>
      </c>
      <c r="B32" s="18">
        <v>670042</v>
      </c>
      <c r="C32" s="57" t="s">
        <v>21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11537432.630000001</v>
      </c>
      <c r="G32" s="65">
        <f>согаз!G32+макс!G32+капитал!G32</f>
        <v>159737715.48576325</v>
      </c>
      <c r="H32" s="65">
        <f>согаз!H32+макс!H32+капитал!H32</f>
        <v>0</v>
      </c>
      <c r="I32" s="65">
        <f>согаз!I32+макс!I32+капитал!I32</f>
        <v>0</v>
      </c>
      <c r="J32" s="76">
        <f>согаз!J32+макс!J32+капитал!J32</f>
        <v>171275148.11576325</v>
      </c>
    </row>
    <row r="33" spans="1:10">
      <c r="A33" s="27">
        <v>26</v>
      </c>
      <c r="B33" s="18">
        <v>670043</v>
      </c>
      <c r="C33" s="57" t="s">
        <v>22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10905388.460000001</v>
      </c>
      <c r="G33" s="65">
        <f>согаз!G33+макс!G33+капитал!G33</f>
        <v>169808377.61041775</v>
      </c>
      <c r="H33" s="65">
        <f>согаз!H33+макс!H33+капитал!H33</f>
        <v>0</v>
      </c>
      <c r="I33" s="65">
        <f>согаз!I33+макс!I33+капитал!I33</f>
        <v>0</v>
      </c>
      <c r="J33" s="76">
        <f>согаз!J33+макс!J33+капитал!J33</f>
        <v>180713766.07041776</v>
      </c>
    </row>
    <row r="34" spans="1:10">
      <c r="A34" s="27">
        <v>27</v>
      </c>
      <c r="B34" s="18">
        <v>670044</v>
      </c>
      <c r="C34" s="57" t="s">
        <v>23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8650283.0500000007</v>
      </c>
      <c r="G34" s="65">
        <f>согаз!G34+макс!G34+капитал!G34</f>
        <v>154683715.16184014</v>
      </c>
      <c r="H34" s="65">
        <f>согаз!H34+макс!H34+капитал!H34</f>
        <v>0</v>
      </c>
      <c r="I34" s="65">
        <f>согаз!I34+макс!I34+капитал!I34</f>
        <v>0</v>
      </c>
      <c r="J34" s="76">
        <f>согаз!J34+макс!J34+капитал!J34</f>
        <v>163333998.21184012</v>
      </c>
    </row>
    <row r="35" spans="1:10" ht="56.25">
      <c r="A35" s="27">
        <v>28</v>
      </c>
      <c r="B35" s="18">
        <v>670045</v>
      </c>
      <c r="C35" s="57" t="s">
        <v>17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46976078.399999999</v>
      </c>
      <c r="G35" s="65">
        <f>согаз!G35+макс!G35+капитал!G35</f>
        <v>181961343.90029383</v>
      </c>
      <c r="H35" s="65">
        <f>согаз!H35+макс!H35+капитал!H35</f>
        <v>0</v>
      </c>
      <c r="I35" s="65">
        <f>согаз!I35+макс!I35+капитал!I35</f>
        <v>0</v>
      </c>
      <c r="J35" s="76">
        <f>согаз!J35+макс!J35+капитал!J35</f>
        <v>228937422.30029386</v>
      </c>
    </row>
    <row r="36" spans="1:10" ht="37.5">
      <c r="A36" s="27">
        <v>29</v>
      </c>
      <c r="B36" s="18">
        <v>670046</v>
      </c>
      <c r="C36" s="57" t="s">
        <v>25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92623025</v>
      </c>
      <c r="H36" s="65">
        <f>согаз!H36+макс!H36+капитал!H36</f>
        <v>0</v>
      </c>
      <c r="I36" s="65">
        <f>согаз!I36+макс!I36+капитал!I36</f>
        <v>0</v>
      </c>
      <c r="J36" s="76">
        <f>согаз!J36+макс!J36+капитал!J36</f>
        <v>92623025</v>
      </c>
    </row>
    <row r="37" spans="1:10" ht="37.5">
      <c r="A37" s="27">
        <v>30</v>
      </c>
      <c r="B37" s="17">
        <v>670047</v>
      </c>
      <c r="C37" s="57" t="s">
        <v>26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59027530</v>
      </c>
      <c r="H37" s="65">
        <f>согаз!H37+макс!H37+капитал!H37</f>
        <v>0</v>
      </c>
      <c r="I37" s="65">
        <f>согаз!I37+макс!I37+капитал!I37</f>
        <v>0</v>
      </c>
      <c r="J37" s="76">
        <f>согаз!J37+макс!J37+капитал!J37</f>
        <v>59027530</v>
      </c>
    </row>
    <row r="38" spans="1:10" ht="37.5">
      <c r="A38" s="27">
        <v>31</v>
      </c>
      <c r="B38" s="17">
        <v>670048</v>
      </c>
      <c r="C38" s="57" t="s">
        <v>74</v>
      </c>
      <c r="D38" s="65">
        <f>согаз!D38+макс!D38+капитал!D38</f>
        <v>1092922711.3900001</v>
      </c>
      <c r="E38" s="65">
        <f>согаз!E38+макс!E38+капитал!E38</f>
        <v>86464710</v>
      </c>
      <c r="F38" s="65">
        <f>согаз!F38+макс!F38+капитал!F38</f>
        <v>111721985.97999999</v>
      </c>
      <c r="G38" s="65">
        <f>согаз!G38+макс!G38+капитал!G38</f>
        <v>174811550.24000001</v>
      </c>
      <c r="H38" s="65">
        <f>согаз!H38+макс!H38+капитал!H38</f>
        <v>0</v>
      </c>
      <c r="I38" s="65">
        <f>согаз!I38+макс!I38+капитал!I38</f>
        <v>6888157</v>
      </c>
      <c r="J38" s="76">
        <f>согаз!J38+макс!J38+капитал!J38</f>
        <v>1386344404.6100001</v>
      </c>
    </row>
    <row r="39" spans="1:10" ht="37.5">
      <c r="A39" s="27">
        <v>32</v>
      </c>
      <c r="B39" s="18">
        <v>670049</v>
      </c>
      <c r="C39" s="57" t="s">
        <v>60</v>
      </c>
      <c r="D39" s="65">
        <f>согаз!D39+макс!D39+капитал!D39</f>
        <v>12775585.09</v>
      </c>
      <c r="E39" s="65">
        <f>согаз!E39+макс!E39+капитал!E39</f>
        <v>0</v>
      </c>
      <c r="F39" s="65">
        <f>согаз!F39+макс!F39+капитал!F39</f>
        <v>234020.2</v>
      </c>
      <c r="G39" s="65">
        <f>согаз!G39+макс!G39+капитал!G39</f>
        <v>70223996.389999986</v>
      </c>
      <c r="H39" s="65">
        <f>согаз!H39+макс!H39+капитал!H39</f>
        <v>0</v>
      </c>
      <c r="I39" s="65">
        <f>согаз!I39+макс!I39+капитал!I39</f>
        <v>0</v>
      </c>
      <c r="J39" s="76">
        <f>согаз!J39+макс!J39+капитал!J39</f>
        <v>83233601.679999992</v>
      </c>
    </row>
    <row r="40" spans="1:10" ht="37.5">
      <c r="A40" s="27">
        <v>33</v>
      </c>
      <c r="B40" s="18">
        <v>670050</v>
      </c>
      <c r="C40" s="57" t="s">
        <v>16</v>
      </c>
      <c r="D40" s="65">
        <f>согаз!D40+макс!D40+капитал!D40</f>
        <v>86180845.609999985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4373564</v>
      </c>
      <c r="H40" s="65">
        <f>согаз!H40+макс!H40+капитал!H40</f>
        <v>0</v>
      </c>
      <c r="I40" s="65">
        <f>согаз!I40+макс!I40+капитал!I40</f>
        <v>0</v>
      </c>
      <c r="J40" s="76">
        <f>согаз!J40+макс!J40+капитал!J40</f>
        <v>90554409.609999985</v>
      </c>
    </row>
    <row r="41" spans="1:10" ht="56.25">
      <c r="A41" s="27">
        <v>34</v>
      </c>
      <c r="B41" s="18">
        <v>670051</v>
      </c>
      <c r="C41" s="57" t="s">
        <v>24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109645060</v>
      </c>
      <c r="H41" s="65">
        <f>согаз!H41+макс!H41+капитал!H41</f>
        <v>0</v>
      </c>
      <c r="I41" s="65">
        <f>согаз!I41+макс!I41+капитал!I41</f>
        <v>0</v>
      </c>
      <c r="J41" s="76">
        <f>согаз!J41+макс!J41+капитал!J41</f>
        <v>109645060</v>
      </c>
    </row>
    <row r="42" spans="1:10" ht="37.5">
      <c r="A42" s="27">
        <v>35</v>
      </c>
      <c r="B42" s="17">
        <v>670052</v>
      </c>
      <c r="C42" s="57" t="s">
        <v>61</v>
      </c>
      <c r="D42" s="65">
        <f>согаз!D42+макс!D42+капитал!D42</f>
        <v>81834851.550000012</v>
      </c>
      <c r="E42" s="65">
        <f>согаз!E42+макс!E42+капитал!E42</f>
        <v>0</v>
      </c>
      <c r="F42" s="65">
        <f>согаз!F42+макс!F42+капитал!F42</f>
        <v>36499669.079999998</v>
      </c>
      <c r="G42" s="65">
        <f>согаз!G42+макс!G42+капитал!G42</f>
        <v>529249754.43564165</v>
      </c>
      <c r="H42" s="65">
        <f>согаз!H42+макс!H42+капитал!H42</f>
        <v>0</v>
      </c>
      <c r="I42" s="65">
        <f>согаз!I42+макс!I42+капитал!I42</f>
        <v>0</v>
      </c>
      <c r="J42" s="76">
        <f>согаз!J42+макс!J42+капитал!J42</f>
        <v>647584275.06564164</v>
      </c>
    </row>
    <row r="43" spans="1:10">
      <c r="A43" s="27">
        <v>36</v>
      </c>
      <c r="B43" s="19">
        <v>670053</v>
      </c>
      <c r="C43" s="58" t="s">
        <v>35</v>
      </c>
      <c r="D43" s="65">
        <f>согаз!D43+макс!D43+капитал!D43</f>
        <v>0</v>
      </c>
      <c r="E43" s="65">
        <f>согаз!E43+макс!E43+капитал!E43</f>
        <v>0</v>
      </c>
      <c r="F43" s="65">
        <f>согаз!F43+макс!F43+капитал!F43</f>
        <v>15641884.150000002</v>
      </c>
      <c r="G43" s="65">
        <f>согаз!G43+макс!G43+капитал!G43</f>
        <v>234389563.03925991</v>
      </c>
      <c r="H43" s="65">
        <f>согаз!H43+макс!H43+капитал!H43</f>
        <v>0</v>
      </c>
      <c r="I43" s="65">
        <f>согаз!I43+макс!I43+капитал!I43</f>
        <v>0</v>
      </c>
      <c r="J43" s="76">
        <f>согаз!J43+макс!J43+капитал!J43</f>
        <v>250031447.18925989</v>
      </c>
    </row>
    <row r="44" spans="1:10" ht="56.25">
      <c r="A44" s="27">
        <v>37</v>
      </c>
      <c r="B44" s="19">
        <v>670054</v>
      </c>
      <c r="C44" s="58" t="s">
        <v>15</v>
      </c>
      <c r="D44" s="65">
        <f>согаз!D44+макс!D44+капитал!D44</f>
        <v>1083127126.5300002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112475987</v>
      </c>
      <c r="H44" s="65">
        <f>согаз!H44+макс!H44+капитал!H44</f>
        <v>0</v>
      </c>
      <c r="I44" s="65">
        <f>согаз!I44+макс!I44+капитал!I44</f>
        <v>0</v>
      </c>
      <c r="J44" s="76">
        <f>согаз!J44+макс!J44+капитал!J44</f>
        <v>1195603113.5300002</v>
      </c>
    </row>
    <row r="45" spans="1:10">
      <c r="A45" s="27">
        <v>38</v>
      </c>
      <c r="B45" s="18">
        <v>670055</v>
      </c>
      <c r="C45" s="57" t="s">
        <v>39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2285555.6799999997</v>
      </c>
      <c r="H45" s="65">
        <f>согаз!H45+макс!H45+капитал!H45</f>
        <v>0</v>
      </c>
      <c r="I45" s="65">
        <f>согаз!I45+макс!I45+капитал!I45</f>
        <v>0</v>
      </c>
      <c r="J45" s="76">
        <f>согаз!J45+макс!J45+капитал!J45</f>
        <v>2285555.6799999997</v>
      </c>
    </row>
    <row r="46" spans="1:10" ht="37.5">
      <c r="A46" s="27">
        <v>39</v>
      </c>
      <c r="B46" s="17">
        <v>670056</v>
      </c>
      <c r="C46" s="57" t="s">
        <v>38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236839.60000000003</v>
      </c>
      <c r="G46" s="65">
        <f>согаз!G46+макс!G46+капитал!G46</f>
        <v>6481719.8499999996</v>
      </c>
      <c r="H46" s="65">
        <f>согаз!H46+макс!H46+капитал!H46</f>
        <v>0</v>
      </c>
      <c r="I46" s="65">
        <f>согаз!I46+макс!I46+капитал!I46</f>
        <v>0</v>
      </c>
      <c r="J46" s="76">
        <f>согаз!J46+макс!J46+капитал!J46</f>
        <v>6718559.4499999993</v>
      </c>
    </row>
    <row r="47" spans="1:10" ht="56.25">
      <c r="A47" s="27">
        <v>40</v>
      </c>
      <c r="B47" s="18">
        <v>670057</v>
      </c>
      <c r="C47" s="57" t="s">
        <v>62</v>
      </c>
      <c r="D47" s="65">
        <f>согаз!D47+макс!D47+капитал!D47</f>
        <v>505074791.64999998</v>
      </c>
      <c r="E47" s="65">
        <f>согаз!E47+макс!E47+капитал!E47</f>
        <v>71478059</v>
      </c>
      <c r="F47" s="65">
        <f>согаз!F47+макс!F47+капитал!F47</f>
        <v>34241218.710000008</v>
      </c>
      <c r="G47" s="65">
        <f>согаз!G47+макс!G47+капитал!G47</f>
        <v>123865161.99255601</v>
      </c>
      <c r="H47" s="65">
        <f>согаз!H47+макс!H47+капитал!H47</f>
        <v>0</v>
      </c>
      <c r="I47" s="65">
        <f>согаз!I47+макс!I47+капитал!I47</f>
        <v>0</v>
      </c>
      <c r="J47" s="76">
        <f>согаз!J47+макс!J47+капитал!J47</f>
        <v>663181172.35255599</v>
      </c>
    </row>
    <row r="48" spans="1:10" ht="75">
      <c r="A48" s="27">
        <v>41</v>
      </c>
      <c r="B48" s="18">
        <v>670059</v>
      </c>
      <c r="C48" s="57" t="s">
        <v>13</v>
      </c>
      <c r="D48" s="65">
        <f>согаз!D48+макс!D48+капитал!D48</f>
        <v>139091212.57999998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8484354.2699999996</v>
      </c>
      <c r="H48" s="65">
        <f>согаз!H48+макс!H48+капитал!H48</f>
        <v>0</v>
      </c>
      <c r="I48" s="65">
        <f>согаз!I48+макс!I48+капитал!I48</f>
        <v>0</v>
      </c>
      <c r="J48" s="76">
        <f>согаз!J48+макс!J48+капитал!J48</f>
        <v>147575566.85000002</v>
      </c>
    </row>
    <row r="49" spans="1:10" ht="37.5">
      <c r="A49" s="27">
        <v>42</v>
      </c>
      <c r="B49" s="18">
        <v>670063</v>
      </c>
      <c r="C49" s="57" t="s">
        <v>75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1154820</v>
      </c>
      <c r="H49" s="65">
        <f>согаз!H49+макс!H49+капитал!H49</f>
        <v>0</v>
      </c>
      <c r="I49" s="65">
        <f>согаз!I49+макс!I49+капитал!I49</f>
        <v>0</v>
      </c>
      <c r="J49" s="76">
        <f>согаз!J49+макс!J49+капитал!J49</f>
        <v>1154820</v>
      </c>
    </row>
    <row r="50" spans="1:10">
      <c r="A50" s="27">
        <v>43</v>
      </c>
      <c r="B50" s="18">
        <v>670065</v>
      </c>
      <c r="C50" s="57" t="s">
        <v>40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2737401.0999999996</v>
      </c>
      <c r="G50" s="65">
        <f>согаз!G50+макс!G50+капитал!G50</f>
        <v>629757.43003333348</v>
      </c>
      <c r="H50" s="65">
        <f>согаз!H50+макс!H50+капитал!H50</f>
        <v>0</v>
      </c>
      <c r="I50" s="65">
        <f>согаз!I50+макс!I50+капитал!I50</f>
        <v>0</v>
      </c>
      <c r="J50" s="76">
        <f>согаз!J50+макс!J50+капитал!J50</f>
        <v>3367158.5300333332</v>
      </c>
    </row>
    <row r="51" spans="1:10" ht="37.5">
      <c r="A51" s="27">
        <v>44</v>
      </c>
      <c r="B51" s="18">
        <v>670066</v>
      </c>
      <c r="C51" s="57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994854307.72238767</v>
      </c>
      <c r="I51" s="65">
        <f>согаз!I51+макс!I51+капитал!I51</f>
        <v>0</v>
      </c>
      <c r="J51" s="76">
        <f>согаз!J51+макс!J51+капитал!J51</f>
        <v>994854307.72238767</v>
      </c>
    </row>
    <row r="52" spans="1:10" ht="37.5">
      <c r="A52" s="27">
        <v>45</v>
      </c>
      <c r="B52" s="18">
        <v>670067</v>
      </c>
      <c r="C52" s="57" t="s">
        <v>41</v>
      </c>
      <c r="D52" s="65">
        <f>согаз!D52+макс!D52+капитал!D52</f>
        <v>4295295.2799999993</v>
      </c>
      <c r="E52" s="65">
        <f>согаз!E52+макс!E52+капитал!E52</f>
        <v>0</v>
      </c>
      <c r="F52" s="65">
        <f>согаз!F52+макс!F52+капитал!F52</f>
        <v>10237394.560000001</v>
      </c>
      <c r="G52" s="65">
        <f>согаз!G52+макс!G52+капитал!G52</f>
        <v>19391390.699999999</v>
      </c>
      <c r="H52" s="65">
        <f>согаз!H52+макс!H52+капитал!H52</f>
        <v>0</v>
      </c>
      <c r="I52" s="65">
        <f>согаз!I52+макс!I52+капитал!I52</f>
        <v>0</v>
      </c>
      <c r="J52" s="76">
        <f>согаз!J52+макс!J52+капитал!J52</f>
        <v>33924080.540000007</v>
      </c>
    </row>
    <row r="53" spans="1:10">
      <c r="A53" s="27">
        <v>46</v>
      </c>
      <c r="B53" s="17">
        <v>670070</v>
      </c>
      <c r="C53" s="57" t="s">
        <v>42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3348748.5300000003</v>
      </c>
      <c r="H53" s="65">
        <f>согаз!H53+макс!H53+капитал!H53</f>
        <v>0</v>
      </c>
      <c r="I53" s="65">
        <f>согаз!I53+макс!I53+капитал!I53</f>
        <v>0</v>
      </c>
      <c r="J53" s="76">
        <f>согаз!J53+макс!J53+капитал!J53</f>
        <v>3348748.5300000003</v>
      </c>
    </row>
    <row r="54" spans="1:10">
      <c r="A54" s="27">
        <v>47</v>
      </c>
      <c r="B54" s="18">
        <v>670072</v>
      </c>
      <c r="C54" s="59" t="s">
        <v>43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5525270.709999999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76">
        <f>согаз!J54+макс!J54+капитал!J54</f>
        <v>5525270.709999999</v>
      </c>
    </row>
    <row r="55" spans="1:10" ht="37.5">
      <c r="A55" s="27">
        <v>48</v>
      </c>
      <c r="B55" s="20">
        <v>670081</v>
      </c>
      <c r="C55" s="57" t="s">
        <v>76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8856135</v>
      </c>
      <c r="H55" s="65">
        <f>согаз!H55+макс!H55+капитал!H55</f>
        <v>0</v>
      </c>
      <c r="I55" s="65">
        <f>согаз!I55+макс!I55+капитал!I55</f>
        <v>0</v>
      </c>
      <c r="J55" s="76">
        <f>согаз!J55+макс!J55+капитал!J55</f>
        <v>8856135</v>
      </c>
    </row>
    <row r="56" spans="1:10" ht="37.5">
      <c r="A56" s="27">
        <v>49</v>
      </c>
      <c r="B56" s="20">
        <v>670082</v>
      </c>
      <c r="C56" s="60" t="s">
        <v>46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23036966</v>
      </c>
      <c r="H56" s="65">
        <f>согаз!H56+макс!H56+капитал!H56</f>
        <v>0</v>
      </c>
      <c r="I56" s="65">
        <f>согаз!I56+макс!I56+капитал!I56</f>
        <v>0</v>
      </c>
      <c r="J56" s="76">
        <f>согаз!J56+макс!J56+капитал!J56</f>
        <v>23036966</v>
      </c>
    </row>
    <row r="57" spans="1:10">
      <c r="A57" s="27">
        <v>50</v>
      </c>
      <c r="B57" s="20">
        <v>670084</v>
      </c>
      <c r="C57" s="60" t="s">
        <v>44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135808348.22999999</v>
      </c>
      <c r="G57" s="65">
        <f>согаз!G57+макс!G57+капитал!G57</f>
        <v>25499</v>
      </c>
      <c r="H57" s="65">
        <f>согаз!H57+макс!H57+капитал!H57</f>
        <v>0</v>
      </c>
      <c r="I57" s="65">
        <f>согаз!I57+макс!I57+капитал!I57</f>
        <v>0</v>
      </c>
      <c r="J57" s="76">
        <f>согаз!J57+макс!J57+капитал!J57</f>
        <v>135833847.22999999</v>
      </c>
    </row>
    <row r="58" spans="1:10" ht="37.5">
      <c r="A58" s="27">
        <v>51</v>
      </c>
      <c r="B58" s="17">
        <v>670090</v>
      </c>
      <c r="C58" s="57" t="s">
        <v>63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71013162.719999999</v>
      </c>
      <c r="G58" s="65">
        <f>согаз!G58+макс!G58+капитал!G58</f>
        <v>25499</v>
      </c>
      <c r="H58" s="65">
        <f>согаз!H58+макс!H58+капитал!H58</f>
        <v>0</v>
      </c>
      <c r="I58" s="65">
        <f>согаз!I58+макс!I58+капитал!I58</f>
        <v>0</v>
      </c>
      <c r="J58" s="76">
        <f>согаз!J58+макс!J58+капитал!J58</f>
        <v>71038661.719999999</v>
      </c>
    </row>
    <row r="59" spans="1:10" ht="37.5">
      <c r="A59" s="27">
        <v>52</v>
      </c>
      <c r="B59" s="17">
        <v>670097</v>
      </c>
      <c r="C59" s="57" t="s">
        <v>45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3988041.87</v>
      </c>
      <c r="G59" s="65">
        <f>согаз!G59+макс!G59+капитал!G59</f>
        <v>14341484.75</v>
      </c>
      <c r="H59" s="65">
        <f>согаз!H59+макс!H59+капитал!H59</f>
        <v>0</v>
      </c>
      <c r="I59" s="65">
        <f>согаз!I59+макс!I59+капитал!I59</f>
        <v>0</v>
      </c>
      <c r="J59" s="76">
        <f>согаз!J59+макс!J59+капитал!J59</f>
        <v>18329526.619999997</v>
      </c>
    </row>
    <row r="60" spans="1:10" ht="37.5">
      <c r="A60" s="27">
        <v>53</v>
      </c>
      <c r="B60" s="18">
        <v>670099</v>
      </c>
      <c r="C60" s="57" t="s">
        <v>77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8596455.0200000014</v>
      </c>
      <c r="G60" s="65">
        <f>согаз!G60+макс!G60+капитал!G60</f>
        <v>112348674.30560485</v>
      </c>
      <c r="H60" s="65">
        <f>согаз!H60+макс!H60+капитал!H60</f>
        <v>0</v>
      </c>
      <c r="I60" s="65">
        <f>согаз!I60+макс!I60+капитал!I60</f>
        <v>0</v>
      </c>
      <c r="J60" s="76">
        <f>согаз!J60+макс!J60+капитал!J60</f>
        <v>120945129.32560483</v>
      </c>
    </row>
    <row r="61" spans="1:10" ht="37.5">
      <c r="A61" s="27">
        <v>54</v>
      </c>
      <c r="B61" s="18">
        <v>670104</v>
      </c>
      <c r="C61" s="57" t="s">
        <v>78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113790.61000000002</v>
      </c>
      <c r="H61" s="65">
        <f>согаз!H61+макс!H61+капитал!H61</f>
        <v>0</v>
      </c>
      <c r="I61" s="65">
        <f>согаз!I61+макс!I61+капитал!I61</f>
        <v>0</v>
      </c>
      <c r="J61" s="76">
        <f>согаз!J61+макс!J61+капитал!J61</f>
        <v>113790.61000000002</v>
      </c>
    </row>
    <row r="62" spans="1:10">
      <c r="A62" s="27">
        <v>55</v>
      </c>
      <c r="B62" s="18">
        <v>670123</v>
      </c>
      <c r="C62" s="60" t="s">
        <v>79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76">
        <f>согаз!J62+макс!J62+капитал!J62</f>
        <v>0</v>
      </c>
    </row>
    <row r="63" spans="1:10">
      <c r="A63" s="27">
        <v>56</v>
      </c>
      <c r="B63" s="18">
        <v>670125</v>
      </c>
      <c r="C63" s="60" t="s">
        <v>64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74175720.960000008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76">
        <f>согаз!J63+макс!J63+капитал!J63</f>
        <v>74175720.960000008</v>
      </c>
    </row>
    <row r="64" spans="1:10">
      <c r="A64" s="27">
        <v>57</v>
      </c>
      <c r="B64" s="17">
        <v>670129</v>
      </c>
      <c r="C64" s="61" t="s">
        <v>51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35929864.410000004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76">
        <f>согаз!J64+макс!J64+капитал!J64</f>
        <v>35929864.410000004</v>
      </c>
    </row>
    <row r="65" spans="1:10">
      <c r="A65" s="27">
        <v>58</v>
      </c>
      <c r="B65" s="21">
        <v>670136</v>
      </c>
      <c r="C65" s="60" t="s">
        <v>80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5009920.2300000004</v>
      </c>
      <c r="G65" s="65">
        <f>согаз!G65+макс!G65+капитал!G65</f>
        <v>29978770.424732681</v>
      </c>
      <c r="H65" s="65">
        <f>согаз!H65+макс!H65+капитал!H65</f>
        <v>0</v>
      </c>
      <c r="I65" s="65">
        <f>согаз!I65+макс!I65+капитал!I65</f>
        <v>0</v>
      </c>
      <c r="J65" s="76">
        <f>согаз!J65+макс!J65+капитал!J65</f>
        <v>34988690.654732682</v>
      </c>
    </row>
    <row r="66" spans="1:10" ht="37.5">
      <c r="A66" s="27">
        <v>59</v>
      </c>
      <c r="B66" s="21">
        <v>670139</v>
      </c>
      <c r="C66" s="60" t="s">
        <v>81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20932483</v>
      </c>
      <c r="H66" s="65">
        <f>согаз!H66+макс!H66+капитал!H66</f>
        <v>0</v>
      </c>
      <c r="I66" s="65">
        <f>согаз!I66+макс!I66+капитал!I66</f>
        <v>0</v>
      </c>
      <c r="J66" s="76">
        <f>согаз!J66+макс!J66+капитал!J66</f>
        <v>20932483</v>
      </c>
    </row>
    <row r="67" spans="1:10">
      <c r="A67" s="27">
        <v>60</v>
      </c>
      <c r="B67" s="20">
        <v>670141</v>
      </c>
      <c r="C67" s="60" t="s">
        <v>82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21261982</v>
      </c>
      <c r="H67" s="65">
        <f>согаз!H67+макс!H67+капитал!H67</f>
        <v>0</v>
      </c>
      <c r="I67" s="65">
        <f>согаз!I67+макс!I67+капитал!I67</f>
        <v>0</v>
      </c>
      <c r="J67" s="76">
        <f>согаз!J67+макс!J67+капитал!J67</f>
        <v>21261982</v>
      </c>
    </row>
    <row r="68" spans="1:10">
      <c r="A68" s="27">
        <v>61</v>
      </c>
      <c r="B68" s="20">
        <v>670145</v>
      </c>
      <c r="C68" s="60" t="s">
        <v>83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7421360</v>
      </c>
      <c r="H68" s="65">
        <f>согаз!H68+макс!H68+капитал!H68</f>
        <v>0</v>
      </c>
      <c r="I68" s="65">
        <f>согаз!I68+макс!I68+капитал!I68</f>
        <v>0</v>
      </c>
      <c r="J68" s="76">
        <f>согаз!J68+макс!J68+капитал!J68</f>
        <v>7421360</v>
      </c>
    </row>
    <row r="69" spans="1:10" ht="37.5">
      <c r="A69" s="27">
        <v>62</v>
      </c>
      <c r="B69" s="21">
        <v>670147</v>
      </c>
      <c r="C69" s="60" t="s">
        <v>84</v>
      </c>
      <c r="D69" s="65">
        <f>согаз!D69+макс!D69+капитал!D69</f>
        <v>50434493.25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1229754</v>
      </c>
      <c r="H69" s="65">
        <f>согаз!H69+макс!H69+капитал!H69</f>
        <v>0</v>
      </c>
      <c r="I69" s="65">
        <f>согаз!I69+макс!I69+капитал!I69</f>
        <v>0</v>
      </c>
      <c r="J69" s="76">
        <f>согаз!J69+макс!J69+капитал!J69</f>
        <v>51664247.25</v>
      </c>
    </row>
    <row r="70" spans="1:10">
      <c r="A70" s="27">
        <v>63</v>
      </c>
      <c r="B70" s="20">
        <v>670148</v>
      </c>
      <c r="C70" s="60" t="s">
        <v>65</v>
      </c>
      <c r="D70" s="65">
        <f>согаз!D70+макс!D70+капитал!D70</f>
        <v>13071292.309999999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76">
        <f>согаз!J70+макс!J70+капитал!J70</f>
        <v>13071292.309999999</v>
      </c>
    </row>
    <row r="71" spans="1:10">
      <c r="A71" s="27">
        <v>64</v>
      </c>
      <c r="B71" s="20">
        <v>670150</v>
      </c>
      <c r="C71" s="60" t="s">
        <v>48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76">
        <f>согаз!J71+макс!J71+капитал!J71</f>
        <v>0</v>
      </c>
    </row>
    <row r="72" spans="1:10">
      <c r="A72" s="27">
        <v>65</v>
      </c>
      <c r="B72" s="20">
        <v>670155</v>
      </c>
      <c r="C72" s="57" t="s">
        <v>66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3241927.4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76">
        <f>согаз!J72+макс!J72+капитал!J72</f>
        <v>3241927.4</v>
      </c>
    </row>
    <row r="73" spans="1:10" ht="93.75">
      <c r="A73" s="27">
        <v>66</v>
      </c>
      <c r="B73" s="20">
        <v>670156</v>
      </c>
      <c r="C73" s="57" t="s">
        <v>92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0</v>
      </c>
      <c r="G73" s="65">
        <f>согаз!G73+макс!G73+капитал!G73</f>
        <v>1765000</v>
      </c>
      <c r="H73" s="65">
        <f>согаз!H73+макс!H73+капитал!H73</f>
        <v>0</v>
      </c>
      <c r="I73" s="65">
        <f>согаз!I73+макс!I73+капитал!I73</f>
        <v>0</v>
      </c>
      <c r="J73" s="76">
        <f>согаз!J73+макс!J73+капитал!J73</f>
        <v>1765000</v>
      </c>
    </row>
    <row r="74" spans="1:10">
      <c r="A74" s="27">
        <v>67</v>
      </c>
      <c r="B74" s="22">
        <v>670157</v>
      </c>
      <c r="C74" s="57" t="s">
        <v>67</v>
      </c>
      <c r="D74" s="65">
        <f>согаз!D74+макс!D74+капитал!D74</f>
        <v>348963731.88000023</v>
      </c>
      <c r="E74" s="65">
        <f>согаз!E74+макс!E74+капитал!E74</f>
        <v>0</v>
      </c>
      <c r="F74" s="65">
        <f>согаз!F74+макс!F74+капитал!F74</f>
        <v>19677289.189999998</v>
      </c>
      <c r="G74" s="65">
        <f>согаз!G74+макс!G74+капитал!G74</f>
        <v>460901895.53212547</v>
      </c>
      <c r="H74" s="65">
        <f>согаз!H74+макс!H74+капитал!H74</f>
        <v>0</v>
      </c>
      <c r="I74" s="65">
        <f>согаз!I74+макс!I74+капитал!I74</f>
        <v>0</v>
      </c>
      <c r="J74" s="76">
        <f>согаз!J74+макс!J74+капитал!J74</f>
        <v>829542916.60212564</v>
      </c>
    </row>
    <row r="75" spans="1:10" ht="37.5">
      <c r="A75" s="27">
        <v>68</v>
      </c>
      <c r="B75" s="20">
        <v>670162</v>
      </c>
      <c r="C75" s="62" t="s">
        <v>86</v>
      </c>
      <c r="D75" s="65">
        <f>согаз!D75+макс!D75+капитал!D75</f>
        <v>0</v>
      </c>
      <c r="E75" s="65">
        <f>согаз!E75+макс!E75+капитал!E75</f>
        <v>0</v>
      </c>
      <c r="F75" s="65">
        <f>согаз!F75+макс!F75+капитал!F75</f>
        <v>0</v>
      </c>
      <c r="G75" s="65">
        <f>согаз!G75+макс!G75+капитал!G75</f>
        <v>20035206.670000002</v>
      </c>
      <c r="H75" s="65">
        <f>согаз!H75+макс!H75+капитал!H75</f>
        <v>0</v>
      </c>
      <c r="I75" s="65">
        <f>согаз!I75+макс!I75+капитал!I75</f>
        <v>0</v>
      </c>
      <c r="J75" s="76">
        <f>согаз!J75+макс!J75+капитал!J75</f>
        <v>20035206.670000002</v>
      </c>
    </row>
    <row r="76" spans="1:10">
      <c r="A76" s="27">
        <v>69</v>
      </c>
      <c r="B76" s="17">
        <v>670164</v>
      </c>
      <c r="C76" s="57" t="s">
        <v>91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2247304.4000000004</v>
      </c>
      <c r="G76" s="65">
        <f>согаз!G76+макс!G76+капитал!G76</f>
        <v>0</v>
      </c>
      <c r="H76" s="65">
        <f>согаз!H76+макс!H76+капитал!H76</f>
        <v>0</v>
      </c>
      <c r="I76" s="65">
        <f>согаз!I76+макс!I76+капитал!I76</f>
        <v>0</v>
      </c>
      <c r="J76" s="76">
        <f>согаз!J76+макс!J76+капитал!J76</f>
        <v>2247304.4000000004</v>
      </c>
    </row>
    <row r="77" spans="1:10">
      <c r="A77" s="27">
        <v>70</v>
      </c>
      <c r="B77" s="20">
        <v>670165</v>
      </c>
      <c r="C77" s="57" t="s">
        <v>88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0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76">
        <f>согаз!J77+макс!J77+капитал!J77</f>
        <v>0</v>
      </c>
    </row>
    <row r="78" spans="1:10">
      <c r="A78" s="27"/>
      <c r="B78" s="16"/>
      <c r="C78" s="63" t="s">
        <v>54</v>
      </c>
      <c r="D78" s="52">
        <f>SUM(D8:D77)</f>
        <v>7542781300.8000002</v>
      </c>
      <c r="E78" s="52">
        <f t="shared" ref="E78:J78" si="0">SUM(E8:E77)</f>
        <v>717438942</v>
      </c>
      <c r="F78" s="52">
        <f>SUM(F8:F77)</f>
        <v>1726640259.0000002</v>
      </c>
      <c r="G78" s="52">
        <f>SUM(G8:G77)</f>
        <v>6787066840.9732332</v>
      </c>
      <c r="H78" s="52">
        <f t="shared" si="0"/>
        <v>1026685369.0000001</v>
      </c>
      <c r="I78" s="52">
        <f>SUM(I8:I77)</f>
        <v>26933956</v>
      </c>
      <c r="J78" s="77">
        <f>SUM(J8:J77)</f>
        <v>17110107725.773232</v>
      </c>
    </row>
    <row r="79" spans="1:10" ht="37.5">
      <c r="A79" s="28"/>
      <c r="B79" s="16"/>
      <c r="C79" s="63" t="s">
        <v>55</v>
      </c>
      <c r="D79" s="52">
        <v>623732617</v>
      </c>
      <c r="E79" s="52"/>
      <c r="F79" s="52">
        <v>109260403</v>
      </c>
      <c r="G79" s="52">
        <v>153948831</v>
      </c>
      <c r="H79" s="52">
        <v>27058149</v>
      </c>
      <c r="I79" s="54"/>
      <c r="J79" s="77">
        <f>SUM(D79:I79)</f>
        <v>914000000</v>
      </c>
    </row>
    <row r="80" spans="1:10">
      <c r="A80" s="27"/>
      <c r="B80" s="16"/>
      <c r="C80" s="63" t="s">
        <v>56</v>
      </c>
      <c r="D80" s="52">
        <f>D78+D79</f>
        <v>8166513917.8000002</v>
      </c>
      <c r="E80" s="52">
        <v>717438942</v>
      </c>
      <c r="F80" s="52">
        <f t="shared" ref="F80:J80" si="1">F78+F79</f>
        <v>1835900662.0000002</v>
      </c>
      <c r="G80" s="52">
        <f t="shared" si="1"/>
        <v>6941015671.9732332</v>
      </c>
      <c r="H80" s="52">
        <f t="shared" si="1"/>
        <v>1053743518.0000001</v>
      </c>
      <c r="I80" s="52">
        <f t="shared" si="1"/>
        <v>26933956</v>
      </c>
      <c r="J80" s="77">
        <f t="shared" si="1"/>
        <v>18024107725.773232</v>
      </c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59" activePane="bottomRight" state="frozen"/>
      <selection pane="topRight" activeCell="D1" sqref="D1"/>
      <selection pane="bottomLeft" activeCell="A8" sqref="A8"/>
      <selection pane="bottomRight" activeCell="K1" sqref="K1:W1048576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55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50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на 2025 год от 03.03.2025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2025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49</v>
      </c>
    </row>
    <row r="6" spans="1:10" ht="21.6" customHeight="1">
      <c r="A6" s="66" t="s">
        <v>1</v>
      </c>
      <c r="B6" s="66" t="s">
        <v>53</v>
      </c>
      <c r="C6" s="69" t="s">
        <v>72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свод!J7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2873330</v>
      </c>
      <c r="H8" s="14"/>
      <c r="I8" s="14"/>
      <c r="J8" s="7">
        <f>D8+F8+G8+H8+I8</f>
        <v>2873330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365664371.70999986</v>
      </c>
      <c r="E9" s="14">
        <v>52944798</v>
      </c>
      <c r="F9" s="14">
        <v>14171259.960000001</v>
      </c>
      <c r="G9" s="14">
        <v>23134646.877152182</v>
      </c>
      <c r="H9" s="14"/>
      <c r="I9" s="48">
        <v>2030015</v>
      </c>
      <c r="J9" s="7">
        <f t="shared" ref="J9:J72" si="0">D9+F9+G9+H9+I9</f>
        <v>405000293.54715204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44596893.210000008</v>
      </c>
      <c r="E10" s="14">
        <v>1548809</v>
      </c>
      <c r="F10" s="14">
        <v>7323458.6900000004</v>
      </c>
      <c r="G10" s="14">
        <v>8746034.7393000014</v>
      </c>
      <c r="H10" s="14"/>
      <c r="I10" s="48">
        <v>1937354</v>
      </c>
      <c r="J10" s="7">
        <f t="shared" si="0"/>
        <v>62603740.639300004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15608362</v>
      </c>
      <c r="H11" s="14"/>
      <c r="I11" s="14"/>
      <c r="J11" s="7">
        <f t="shared" si="0"/>
        <v>15608362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138273388.70999998</v>
      </c>
      <c r="E12" s="14">
        <v>25099300</v>
      </c>
      <c r="F12" s="14">
        <v>138413056.31999999</v>
      </c>
      <c r="G12" s="14">
        <v>44335590.743599996</v>
      </c>
      <c r="H12" s="14"/>
      <c r="I12" s="14"/>
      <c r="J12" s="7">
        <f t="shared" si="0"/>
        <v>321022035.77359998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36868611.080461904</v>
      </c>
      <c r="H13" s="14">
        <v>6135962.4999090387</v>
      </c>
      <c r="I13" s="14"/>
      <c r="J13" s="7">
        <f t="shared" si="0"/>
        <v>43004573.58037094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2325220.2100000004</v>
      </c>
      <c r="E14" s="14"/>
      <c r="F14" s="14">
        <v>2156726.36</v>
      </c>
      <c r="G14" s="14">
        <v>18917724.847518079</v>
      </c>
      <c r="H14" s="48"/>
      <c r="I14" s="14"/>
      <c r="J14" s="7">
        <f t="shared" si="0"/>
        <v>23399671.417518079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15147516.430000005</v>
      </c>
      <c r="E15" s="14"/>
      <c r="F15" s="14">
        <v>1854992.8399999999</v>
      </c>
      <c r="G15" s="14">
        <v>31296419.221318793</v>
      </c>
      <c r="H15" s="14"/>
      <c r="I15" s="14"/>
      <c r="J15" s="7">
        <f t="shared" si="0"/>
        <v>48298928.491318792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5213621.5600000005</v>
      </c>
      <c r="E16" s="14"/>
      <c r="F16" s="14">
        <v>1793673.08</v>
      </c>
      <c r="G16" s="14">
        <v>20644017.592289414</v>
      </c>
      <c r="H16" s="14"/>
      <c r="I16" s="14"/>
      <c r="J16" s="7">
        <f t="shared" si="0"/>
        <v>27651312.232289415</v>
      </c>
    </row>
    <row r="17" spans="1:10">
      <c r="A17" s="27">
        <v>10</v>
      </c>
      <c r="B17" s="18">
        <v>670018</v>
      </c>
      <c r="C17" s="34" t="s">
        <v>30</v>
      </c>
      <c r="D17" s="14">
        <v>9618543.2300000004</v>
      </c>
      <c r="E17" s="14"/>
      <c r="F17" s="14">
        <v>3619618.4499999997</v>
      </c>
      <c r="G17" s="14">
        <v>19149170.000019494</v>
      </c>
      <c r="H17" s="14"/>
      <c r="I17" s="14"/>
      <c r="J17" s="7">
        <f t="shared" si="0"/>
        <v>32387331.680019494</v>
      </c>
    </row>
    <row r="18" spans="1:10">
      <c r="A18" s="27">
        <v>11</v>
      </c>
      <c r="B18" s="18">
        <v>670020</v>
      </c>
      <c r="C18" s="34" t="s">
        <v>69</v>
      </c>
      <c r="D18" s="14">
        <v>5518994.4000000004</v>
      </c>
      <c r="E18" s="14"/>
      <c r="F18" s="14">
        <v>2202878.5100000002</v>
      </c>
      <c r="G18" s="14">
        <v>12341074.724876709</v>
      </c>
      <c r="H18" s="14"/>
      <c r="I18" s="14"/>
      <c r="J18" s="7">
        <f t="shared" si="0"/>
        <v>20062947.634876709</v>
      </c>
    </row>
    <row r="19" spans="1:10">
      <c r="A19" s="27">
        <v>12</v>
      </c>
      <c r="B19" s="18">
        <v>670022</v>
      </c>
      <c r="C19" s="34" t="s">
        <v>31</v>
      </c>
      <c r="D19" s="14">
        <v>2579369.2799999998</v>
      </c>
      <c r="E19" s="14"/>
      <c r="F19" s="14">
        <v>1692700.55</v>
      </c>
      <c r="G19" s="14">
        <v>9964971.0501944926</v>
      </c>
      <c r="H19" s="14"/>
      <c r="I19" s="14"/>
      <c r="J19" s="7">
        <f t="shared" si="0"/>
        <v>14237040.880194493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4453958.09</v>
      </c>
      <c r="E20" s="14"/>
      <c r="F20" s="14">
        <v>1582839.59</v>
      </c>
      <c r="G20" s="14">
        <v>22214232.768689811</v>
      </c>
      <c r="H20" s="14"/>
      <c r="I20" s="14"/>
      <c r="J20" s="7">
        <f t="shared" si="0"/>
        <v>28251030.448689811</v>
      </c>
    </row>
    <row r="21" spans="1:10">
      <c r="A21" s="27">
        <v>14</v>
      </c>
      <c r="B21" s="18">
        <v>670024</v>
      </c>
      <c r="C21" s="34" t="s">
        <v>58</v>
      </c>
      <c r="D21" s="14">
        <v>3395905.9200000004</v>
      </c>
      <c r="E21" s="14"/>
      <c r="F21" s="14">
        <v>1837103.9</v>
      </c>
      <c r="G21" s="14">
        <v>11856130.971634375</v>
      </c>
      <c r="H21" s="14"/>
      <c r="I21" s="14"/>
      <c r="J21" s="7">
        <f t="shared" si="0"/>
        <v>17089140.791634373</v>
      </c>
    </row>
    <row r="22" spans="1:10">
      <c r="A22" s="27">
        <v>15</v>
      </c>
      <c r="B22" s="18">
        <v>670026</v>
      </c>
      <c r="C22" s="34" t="s">
        <v>52</v>
      </c>
      <c r="D22" s="14">
        <v>11555870.120000005</v>
      </c>
      <c r="E22" s="14"/>
      <c r="F22" s="14">
        <v>2643638.4900000002</v>
      </c>
      <c r="G22" s="14">
        <v>23716446.082798507</v>
      </c>
      <c r="H22" s="14"/>
      <c r="I22" s="14"/>
      <c r="J22" s="7">
        <f t="shared" si="0"/>
        <v>37915954.69279851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69063538.960000008</v>
      </c>
      <c r="E23" s="14"/>
      <c r="F23" s="14">
        <v>4961500.51</v>
      </c>
      <c r="G23" s="14">
        <v>79946807.105694532</v>
      </c>
      <c r="H23" s="14"/>
      <c r="I23" s="14"/>
      <c r="J23" s="7">
        <f t="shared" si="0"/>
        <v>153971846.57569456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16777196.790000005</v>
      </c>
      <c r="E24" s="14"/>
      <c r="F24" s="14">
        <v>4014051.57</v>
      </c>
      <c r="G24" s="14">
        <v>31956438.383413609</v>
      </c>
      <c r="H24" s="14"/>
      <c r="I24" s="14"/>
      <c r="J24" s="7">
        <f t="shared" si="0"/>
        <v>52747686.743413612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60204771.289999999</v>
      </c>
      <c r="E25" s="14"/>
      <c r="F25" s="14">
        <v>3896699.83</v>
      </c>
      <c r="G25" s="14">
        <v>63284139.201408997</v>
      </c>
      <c r="H25" s="14"/>
      <c r="I25" s="14"/>
      <c r="J25" s="7">
        <f t="shared" si="0"/>
        <v>127385610.32140899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6341501.9299999997</v>
      </c>
      <c r="E26" s="14"/>
      <c r="F26" s="14">
        <v>2456082.6500000004</v>
      </c>
      <c r="G26" s="14">
        <v>14088198.46138381</v>
      </c>
      <c r="H26" s="14"/>
      <c r="I26" s="14"/>
      <c r="J26" s="7">
        <f t="shared" si="0"/>
        <v>22885783.04138381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3037079.2399999993</v>
      </c>
      <c r="E27" s="14"/>
      <c r="F27" s="14">
        <v>1903937.25</v>
      </c>
      <c r="G27" s="14">
        <v>6649545.6550221751</v>
      </c>
      <c r="H27" s="14"/>
      <c r="I27" s="14"/>
      <c r="J27" s="7">
        <f t="shared" si="0"/>
        <v>11590562.145022174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40002036.739999995</v>
      </c>
      <c r="E28" s="14"/>
      <c r="F28" s="14">
        <v>4524911.6999999993</v>
      </c>
      <c r="G28" s="14">
        <v>65049793.506741002</v>
      </c>
      <c r="H28" s="14"/>
      <c r="I28" s="14"/>
      <c r="J28" s="7">
        <f t="shared" si="0"/>
        <v>109576741.946741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2397494.2300000004</v>
      </c>
      <c r="G29" s="14">
        <v>57638582.143316321</v>
      </c>
      <c r="H29" s="14"/>
      <c r="I29" s="14"/>
      <c r="J29" s="7">
        <f t="shared" si="0"/>
        <v>60036076.373316318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4167986.67</v>
      </c>
      <c r="G30" s="14">
        <v>35656472.181104794</v>
      </c>
      <c r="H30" s="14"/>
      <c r="I30" s="14"/>
      <c r="J30" s="7">
        <f t="shared" si="0"/>
        <v>39824458.851104796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3655271.4099999992</v>
      </c>
      <c r="G31" s="14">
        <v>50485884.702799618</v>
      </c>
      <c r="H31" s="14"/>
      <c r="I31" s="14"/>
      <c r="J31" s="7">
        <f t="shared" si="0"/>
        <v>54141156.112799615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2275183.29</v>
      </c>
      <c r="G32" s="14">
        <v>31897239.707685545</v>
      </c>
      <c r="H32" s="14"/>
      <c r="I32" s="14"/>
      <c r="J32" s="7">
        <f t="shared" si="0"/>
        <v>34172422.997685544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2142595.4700000002</v>
      </c>
      <c r="G33" s="14">
        <v>36338069.864999831</v>
      </c>
      <c r="H33" s="14"/>
      <c r="I33" s="14"/>
      <c r="J33" s="7">
        <f t="shared" si="0"/>
        <v>38480665.33499983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1688116.9500000002</v>
      </c>
      <c r="G34" s="14">
        <v>33548280.46620753</v>
      </c>
      <c r="H34" s="14"/>
      <c r="I34" s="14"/>
      <c r="J34" s="7">
        <f t="shared" si="0"/>
        <v>35236397.41620753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9294525.9699999988</v>
      </c>
      <c r="G35" s="14">
        <v>39479498.401128843</v>
      </c>
      <c r="H35" s="14"/>
      <c r="I35" s="14"/>
      <c r="J35" s="7">
        <f t="shared" si="0"/>
        <v>48774024.371128842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18524605</v>
      </c>
      <c r="H36" s="14"/>
      <c r="I36" s="14"/>
      <c r="J36" s="7">
        <f t="shared" si="0"/>
        <v>18524605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11805469</v>
      </c>
      <c r="H37" s="14"/>
      <c r="I37" s="14"/>
      <c r="J37" s="7">
        <f t="shared" si="0"/>
        <v>11805469</v>
      </c>
    </row>
    <row r="38" spans="1:10">
      <c r="A38" s="27">
        <v>31</v>
      </c>
      <c r="B38" s="17">
        <v>670048</v>
      </c>
      <c r="C38" s="34" t="s">
        <v>74</v>
      </c>
      <c r="D38" s="14">
        <v>216002533.44000006</v>
      </c>
      <c r="E38" s="14">
        <v>17323780</v>
      </c>
      <c r="F38" s="14">
        <v>21994843.57</v>
      </c>
      <c r="G38" s="14">
        <v>34948157.125900008</v>
      </c>
      <c r="H38" s="14"/>
      <c r="I38" s="14">
        <v>1418741</v>
      </c>
      <c r="J38" s="7">
        <f t="shared" si="0"/>
        <v>274364275.13590008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2221909.31</v>
      </c>
      <c r="E39" s="14"/>
      <c r="F39" s="14">
        <v>46804.04</v>
      </c>
      <c r="G39" s="14">
        <v>14043143.8322</v>
      </c>
      <c r="H39" s="14"/>
      <c r="I39" s="14"/>
      <c r="J39" s="7">
        <f t="shared" si="0"/>
        <v>16311857.1822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17747264.48</v>
      </c>
      <c r="E40" s="14"/>
      <c r="F40" s="14">
        <v>0</v>
      </c>
      <c r="G40" s="14">
        <v>864542</v>
      </c>
      <c r="H40" s="14"/>
      <c r="I40" s="14"/>
      <c r="J40" s="7">
        <f t="shared" si="0"/>
        <v>18611806.48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21928975</v>
      </c>
      <c r="H41" s="14"/>
      <c r="I41" s="14"/>
      <c r="J41" s="7">
        <f t="shared" si="0"/>
        <v>21928975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15689191.92</v>
      </c>
      <c r="E42" s="14"/>
      <c r="F42" s="14">
        <v>7251187.8399999999</v>
      </c>
      <c r="G42" s="14">
        <v>114618097.16215278</v>
      </c>
      <c r="H42" s="14"/>
      <c r="I42" s="14"/>
      <c r="J42" s="7">
        <f t="shared" si="0"/>
        <v>137558476.92215279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3097608.82</v>
      </c>
      <c r="G43" s="14">
        <v>58861664.083464228</v>
      </c>
      <c r="H43" s="14"/>
      <c r="I43" s="14"/>
      <c r="J43" s="7">
        <f t="shared" si="0"/>
        <v>61959272.903464228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213227171.91</v>
      </c>
      <c r="E44" s="14">
        <v>32193550</v>
      </c>
      <c r="F44" s="14">
        <v>0</v>
      </c>
      <c r="G44" s="14">
        <v>22493056.745999999</v>
      </c>
      <c r="H44" s="14"/>
      <c r="I44" s="14"/>
      <c r="J44" s="7">
        <f t="shared" si="0"/>
        <v>235720228.65599999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451421.1102</v>
      </c>
      <c r="H45" s="14"/>
      <c r="I45" s="14"/>
      <c r="J45" s="7">
        <f t="shared" si="0"/>
        <v>451421.1102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47367.920000000006</v>
      </c>
      <c r="G46" s="14">
        <v>1291772.6414000001</v>
      </c>
      <c r="H46" s="14"/>
      <c r="I46" s="14"/>
      <c r="J46" s="7">
        <f t="shared" si="0"/>
        <v>1339140.5614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98069535.900000021</v>
      </c>
      <c r="E47" s="14">
        <v>14023358</v>
      </c>
      <c r="F47" s="14">
        <v>6376788.9699999997</v>
      </c>
      <c r="G47" s="14">
        <v>26032020.296391126</v>
      </c>
      <c r="H47" s="14"/>
      <c r="I47" s="14"/>
      <c r="J47" s="7">
        <f t="shared" si="0"/>
        <v>130478345.16639115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27788347.68</v>
      </c>
      <c r="E48" s="14"/>
      <c r="F48" s="14">
        <v>0</v>
      </c>
      <c r="G48" s="14">
        <v>1696106.5224000001</v>
      </c>
      <c r="H48" s="14"/>
      <c r="I48" s="14"/>
      <c r="J48" s="7">
        <f t="shared" si="0"/>
        <v>29484454.202399999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224913</v>
      </c>
      <c r="H49" s="14"/>
      <c r="I49" s="14"/>
      <c r="J49" s="7">
        <f t="shared" si="0"/>
        <v>224913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537964.34</v>
      </c>
      <c r="G50" s="14">
        <v>125371.0233666667</v>
      </c>
      <c r="H50" s="14"/>
      <c r="I50" s="14"/>
      <c r="J50" s="7">
        <f t="shared" si="0"/>
        <v>663335.36336666672</v>
      </c>
    </row>
    <row r="51" spans="1:10" ht="30.6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182455740.89521959</v>
      </c>
      <c r="I51" s="14"/>
      <c r="J51" s="7">
        <f t="shared" si="0"/>
        <v>182455740.89521959</v>
      </c>
    </row>
    <row r="52" spans="1:10" ht="34.5" customHeight="1">
      <c r="A52" s="27">
        <v>45</v>
      </c>
      <c r="B52" s="18">
        <v>670067</v>
      </c>
      <c r="C52" s="34" t="s">
        <v>41</v>
      </c>
      <c r="D52" s="14">
        <v>607841.17999999993</v>
      </c>
      <c r="E52" s="14"/>
      <c r="F52" s="14">
        <v>2054214.04</v>
      </c>
      <c r="G52" s="14">
        <v>3852803.7648</v>
      </c>
      <c r="H52" s="14"/>
      <c r="I52" s="14"/>
      <c r="J52" s="7">
        <f t="shared" si="0"/>
        <v>6514858.9847999997</v>
      </c>
    </row>
    <row r="53" spans="1:10" ht="23.45" customHeight="1">
      <c r="A53" s="27">
        <v>46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662258.7668000001</v>
      </c>
      <c r="H53" s="14"/>
      <c r="I53" s="14"/>
      <c r="J53" s="7">
        <f t="shared" si="0"/>
        <v>662258.7668000001</v>
      </c>
    </row>
    <row r="54" spans="1:10" ht="22.5" customHeight="1">
      <c r="A54" s="27">
        <v>47</v>
      </c>
      <c r="B54" s="18">
        <v>670072</v>
      </c>
      <c r="C54" s="36" t="s">
        <v>43</v>
      </c>
      <c r="D54" s="14">
        <v>0</v>
      </c>
      <c r="E54" s="14"/>
      <c r="F54" s="14">
        <v>1114822.04</v>
      </c>
      <c r="G54" s="14">
        <v>0</v>
      </c>
      <c r="H54" s="14"/>
      <c r="I54" s="14"/>
      <c r="J54" s="7">
        <f t="shared" si="0"/>
        <v>1114822.04</v>
      </c>
    </row>
    <row r="55" spans="1:10" ht="18.95" customHeight="1">
      <c r="A55" s="27">
        <v>48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1771005</v>
      </c>
      <c r="H55" s="14"/>
      <c r="I55" s="14"/>
      <c r="J55" s="7">
        <f t="shared" si="0"/>
        <v>1771005</v>
      </c>
    </row>
    <row r="56" spans="1:10" ht="32.2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4607393</v>
      </c>
      <c r="H56" s="14"/>
      <c r="I56" s="14"/>
      <c r="J56" s="7">
        <f t="shared" si="0"/>
        <v>4607393</v>
      </c>
    </row>
    <row r="57" spans="1:10">
      <c r="A57" s="27">
        <v>50</v>
      </c>
      <c r="B57" s="20">
        <v>670084</v>
      </c>
      <c r="C57" s="37" t="s">
        <v>44</v>
      </c>
      <c r="D57" s="14">
        <v>0</v>
      </c>
      <c r="E57" s="14"/>
      <c r="F57" s="14">
        <v>27161669.645999998</v>
      </c>
      <c r="G57" s="14">
        <v>5099.8</v>
      </c>
      <c r="H57" s="14"/>
      <c r="I57" s="14"/>
      <c r="J57" s="7">
        <f t="shared" si="0"/>
        <v>27166769.445999999</v>
      </c>
    </row>
    <row r="58" spans="1:10" ht="26.25" customHeight="1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14202632.544000002</v>
      </c>
      <c r="G58" s="14">
        <v>5099.8</v>
      </c>
      <c r="H58" s="14"/>
      <c r="I58" s="14"/>
      <c r="J58" s="7">
        <f t="shared" si="0"/>
        <v>14207732.344000002</v>
      </c>
    </row>
    <row r="59" spans="1:10" ht="18" customHeight="1">
      <c r="A59" s="27">
        <v>52</v>
      </c>
      <c r="B59" s="17">
        <v>670097</v>
      </c>
      <c r="C59" s="34" t="s">
        <v>45</v>
      </c>
      <c r="D59" s="14">
        <v>0</v>
      </c>
      <c r="E59" s="14"/>
      <c r="F59" s="14">
        <v>781317.19</v>
      </c>
      <c r="G59" s="14">
        <v>2856876.53</v>
      </c>
      <c r="H59" s="14"/>
      <c r="I59" s="14"/>
      <c r="J59" s="7">
        <f t="shared" si="0"/>
        <v>3638193.7199999997</v>
      </c>
    </row>
    <row r="60" spans="1:10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1651829.7500000002</v>
      </c>
      <c r="G60" s="14">
        <v>24754192.179594304</v>
      </c>
      <c r="H60" s="14"/>
      <c r="I60" s="14"/>
      <c r="J60" s="7">
        <f t="shared" si="0"/>
        <v>26406021.929594304</v>
      </c>
    </row>
    <row r="61" spans="1:10">
      <c r="A61" s="27">
        <v>54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16467.2055</v>
      </c>
      <c r="H61" s="14"/>
      <c r="I61" s="14"/>
      <c r="J61" s="7">
        <f t="shared" si="0"/>
        <v>16467.2055</v>
      </c>
    </row>
    <row r="62" spans="1:10">
      <c r="A62" s="27">
        <v>55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8">
        <v>670125</v>
      </c>
      <c r="C63" s="38" t="s">
        <v>64</v>
      </c>
      <c r="D63" s="14">
        <v>0</v>
      </c>
      <c r="E63" s="14"/>
      <c r="F63" s="14">
        <v>14835144.192000004</v>
      </c>
      <c r="G63" s="14">
        <v>0</v>
      </c>
      <c r="H63" s="14"/>
      <c r="I63" s="14"/>
      <c r="J63" s="7">
        <f t="shared" si="0"/>
        <v>14835144.192000004</v>
      </c>
    </row>
    <row r="64" spans="1:10">
      <c r="A64" s="27">
        <v>57</v>
      </c>
      <c r="B64" s="17">
        <v>670129</v>
      </c>
      <c r="C64" s="39" t="s">
        <v>51</v>
      </c>
      <c r="D64" s="14">
        <v>0</v>
      </c>
      <c r="E64" s="14"/>
      <c r="F64" s="14">
        <v>7185972.8820000002</v>
      </c>
      <c r="G64" s="14">
        <v>0</v>
      </c>
      <c r="H64" s="14"/>
      <c r="I64" s="14"/>
      <c r="J64" s="7">
        <f t="shared" si="0"/>
        <v>7185972.8820000002</v>
      </c>
    </row>
    <row r="65" spans="1:10" ht="21.75" customHeight="1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977122.22999999986</v>
      </c>
      <c r="G65" s="14">
        <v>6870180.9370657206</v>
      </c>
      <c r="H65" s="14"/>
      <c r="I65" s="14"/>
      <c r="J65" s="7">
        <f t="shared" si="0"/>
        <v>7847303.1670657201</v>
      </c>
    </row>
    <row r="66" spans="1:10">
      <c r="A66" s="27">
        <v>59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4186496</v>
      </c>
      <c r="H66" s="14"/>
      <c r="I66" s="14"/>
      <c r="J66" s="7">
        <f t="shared" si="0"/>
        <v>4186496</v>
      </c>
    </row>
    <row r="67" spans="1:10" ht="22.5" customHeight="1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4252396</v>
      </c>
      <c r="H67" s="14"/>
      <c r="I67" s="14"/>
      <c r="J67" s="7">
        <f t="shared" si="0"/>
        <v>4252396</v>
      </c>
    </row>
    <row r="68" spans="1:10">
      <c r="A68" s="27">
        <v>61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1484272</v>
      </c>
      <c r="H68" s="14"/>
      <c r="I68" s="14"/>
      <c r="J68" s="7">
        <f t="shared" si="0"/>
        <v>1484272</v>
      </c>
    </row>
    <row r="69" spans="1:10" ht="21.6" customHeight="1">
      <c r="A69" s="27">
        <v>62</v>
      </c>
      <c r="B69" s="21">
        <v>670147</v>
      </c>
      <c r="C69" s="38" t="s">
        <v>84</v>
      </c>
      <c r="D69" s="14">
        <v>10037537.669999998</v>
      </c>
      <c r="E69" s="14"/>
      <c r="F69" s="14">
        <v>0</v>
      </c>
      <c r="G69" s="14">
        <v>245951</v>
      </c>
      <c r="H69" s="14"/>
      <c r="I69" s="14"/>
      <c r="J69" s="7">
        <f t="shared" si="0"/>
        <v>10283488.669999998</v>
      </c>
    </row>
    <row r="70" spans="1:10">
      <c r="A70" s="27">
        <v>63</v>
      </c>
      <c r="B70" s="20">
        <v>670148</v>
      </c>
      <c r="C70" s="38" t="s">
        <v>65</v>
      </c>
      <c r="D70" s="14">
        <v>2446334.0999999996</v>
      </c>
      <c r="E70" s="14"/>
      <c r="F70" s="14">
        <v>0</v>
      </c>
      <c r="G70" s="14">
        <v>0</v>
      </c>
      <c r="H70" s="14"/>
      <c r="I70" s="14"/>
      <c r="J70" s="7">
        <f t="shared" si="0"/>
        <v>2446334.0999999996</v>
      </c>
    </row>
    <row r="71" spans="1:10" ht="21" customHeight="1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0"/>
        <v>0</v>
      </c>
    </row>
    <row r="72" spans="1:10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648385.48</v>
      </c>
      <c r="G72" s="14">
        <v>0</v>
      </c>
      <c r="H72" s="14"/>
      <c r="I72" s="14"/>
      <c r="J72" s="7">
        <f t="shared" si="0"/>
        <v>648385.48</v>
      </c>
    </row>
    <row r="73" spans="1:10" ht="47.25">
      <c r="A73" s="27">
        <v>66</v>
      </c>
      <c r="B73" s="20">
        <v>670156</v>
      </c>
      <c r="C73" s="40" t="s">
        <v>85</v>
      </c>
      <c r="D73" s="14">
        <v>0</v>
      </c>
      <c r="E73" s="14"/>
      <c r="F73" s="14">
        <v>0</v>
      </c>
      <c r="G73" s="14">
        <v>353000</v>
      </c>
      <c r="H73" s="14"/>
      <c r="I73" s="14"/>
      <c r="J73" s="7">
        <f t="shared" ref="J73:J77" si="1">D73+F73+G73+H73+I73</f>
        <v>353000</v>
      </c>
    </row>
    <row r="74" spans="1:10">
      <c r="A74" s="27">
        <v>67</v>
      </c>
      <c r="B74" s="22">
        <v>670157</v>
      </c>
      <c r="C74" s="40" t="s">
        <v>67</v>
      </c>
      <c r="D74" s="14">
        <v>67996315.150000036</v>
      </c>
      <c r="E74" s="14"/>
      <c r="F74" s="14">
        <v>3840452.16</v>
      </c>
      <c r="G74" s="14">
        <v>66344036.162237719</v>
      </c>
      <c r="H74" s="14"/>
      <c r="I74" s="14"/>
      <c r="J74" s="7">
        <f t="shared" si="1"/>
        <v>138180803.47223777</v>
      </c>
    </row>
    <row r="75" spans="1:10" ht="31.5">
      <c r="A75" s="27">
        <v>68</v>
      </c>
      <c r="B75" s="20">
        <v>670162</v>
      </c>
      <c r="C75" s="41" t="s">
        <v>86</v>
      </c>
      <c r="D75" s="14">
        <v>0</v>
      </c>
      <c r="E75" s="14"/>
      <c r="F75" s="14">
        <v>0</v>
      </c>
      <c r="G75" s="14">
        <v>4007121.7990999999</v>
      </c>
      <c r="H75" s="14"/>
      <c r="I75" s="14"/>
      <c r="J75" s="7">
        <f t="shared" si="1"/>
        <v>4007121.7990999999</v>
      </c>
    </row>
    <row r="76" spans="1:10">
      <c r="A76" s="27">
        <v>69</v>
      </c>
      <c r="B76" s="17">
        <v>670164</v>
      </c>
      <c r="C76" s="40" t="s">
        <v>87</v>
      </c>
      <c r="D76" s="14">
        <v>0</v>
      </c>
      <c r="E76" s="14"/>
      <c r="F76" s="14">
        <v>449460.88</v>
      </c>
      <c r="G76" s="14">
        <v>0</v>
      </c>
      <c r="H76" s="14"/>
      <c r="I76" s="14"/>
      <c r="J76" s="7">
        <f t="shared" si="1"/>
        <v>449460.88</v>
      </c>
    </row>
    <row r="77" spans="1:10" ht="23.25" customHeight="1">
      <c r="A77" s="27">
        <v>70</v>
      </c>
      <c r="B77" s="20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>
      <c r="A78" s="27"/>
      <c r="B78" s="23"/>
      <c r="C78" s="11" t="s">
        <v>47</v>
      </c>
      <c r="D78" s="7">
        <f t="shared" ref="D78:J78" si="2">SUM(D8:D77)</f>
        <v>1475603760.5599999</v>
      </c>
      <c r="E78" s="7">
        <f t="shared" si="2"/>
        <v>143133595</v>
      </c>
      <c r="F78" s="7">
        <f t="shared" si="2"/>
        <v>340925892.77400011</v>
      </c>
      <c r="G78" s="7">
        <f t="shared" si="2"/>
        <v>1301869676.9693327</v>
      </c>
      <c r="H78" s="7">
        <f t="shared" si="2"/>
        <v>188591703.39512864</v>
      </c>
      <c r="I78" s="7">
        <f t="shared" si="2"/>
        <v>5386110</v>
      </c>
      <c r="J78" s="7">
        <f t="shared" si="2"/>
        <v>3312377143.698462</v>
      </c>
    </row>
    <row r="79" spans="1:10">
      <c r="I79" s="15"/>
      <c r="J79" s="9"/>
    </row>
    <row r="80" spans="1:10">
      <c r="I80" s="15"/>
    </row>
    <row r="81" spans="10:10">
      <c r="J8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55" zoomScale="70" zoomScaleNormal="70" workbookViewId="0">
      <selection activeCell="K1" sqref="K1:AH1048576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56.28515625" style="3" customWidth="1"/>
    <col min="4" max="5" width="21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50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на 2025 год от 03.03.2025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2025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49</v>
      </c>
    </row>
    <row r="6" spans="1:10" ht="21.6" customHeight="1">
      <c r="A6" s="66" t="s">
        <v>1</v>
      </c>
      <c r="B6" s="66" t="s">
        <v>53</v>
      </c>
      <c r="C6" s="69" t="s">
        <v>73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согаз!J7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4322709</v>
      </c>
      <c r="H8" s="14"/>
      <c r="I8" s="14"/>
      <c r="J8" s="7">
        <f>D8+F8+G8+H8+I8</f>
        <v>4322709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555958818.20999968</v>
      </c>
      <c r="E9" s="14">
        <v>79185447</v>
      </c>
      <c r="F9" s="14">
        <v>21683941.48</v>
      </c>
      <c r="G9" s="14">
        <v>34761211.744372346</v>
      </c>
      <c r="H9" s="14"/>
      <c r="I9" s="48">
        <v>3178003</v>
      </c>
      <c r="J9" s="7">
        <f t="shared" ref="J9:J68" si="0">D9+F9+G9+H9+I9</f>
        <v>615581974.43437207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68751014.73999998</v>
      </c>
      <c r="E10" s="14">
        <v>2444799</v>
      </c>
      <c r="F10" s="14">
        <v>11099627.140000002</v>
      </c>
      <c r="G10" s="14">
        <v>13175346.605400002</v>
      </c>
      <c r="H10" s="14"/>
      <c r="I10" s="48">
        <v>3002648</v>
      </c>
      <c r="J10" s="7">
        <f t="shared" si="0"/>
        <v>96028636.485399976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23413165</v>
      </c>
      <c r="H11" s="14"/>
      <c r="I11" s="14"/>
      <c r="J11" s="7">
        <f t="shared" si="0"/>
        <v>23413165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213749221.92000002</v>
      </c>
      <c r="E12" s="14">
        <v>37648950</v>
      </c>
      <c r="F12" s="14">
        <v>210878773.38</v>
      </c>
      <c r="G12" s="14">
        <v>66506024.893199995</v>
      </c>
      <c r="H12" s="14"/>
      <c r="I12" s="14"/>
      <c r="J12" s="7">
        <f t="shared" si="0"/>
        <v>491134020.19319999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41510333.156336077</v>
      </c>
      <c r="H13" s="14">
        <v>286602.89958187664</v>
      </c>
      <c r="I13" s="14"/>
      <c r="J13" s="7">
        <f t="shared" si="0"/>
        <v>41796936.055917956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4041618.2299999986</v>
      </c>
      <c r="E14" s="14"/>
      <c r="F14" s="14">
        <v>3294920.6100000008</v>
      </c>
      <c r="G14" s="14">
        <v>25694061.349311359</v>
      </c>
      <c r="H14" s="48"/>
      <c r="I14" s="14"/>
      <c r="J14" s="7">
        <f t="shared" si="0"/>
        <v>33030600.189311359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24045818.550000001</v>
      </c>
      <c r="E15" s="14"/>
      <c r="F15" s="14">
        <v>2869232.75</v>
      </c>
      <c r="G15" s="14">
        <v>48576818.399636</v>
      </c>
      <c r="H15" s="14"/>
      <c r="I15" s="14"/>
      <c r="J15" s="7">
        <f t="shared" si="0"/>
        <v>75491869.699635997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8652551.4399999995</v>
      </c>
      <c r="E16" s="14"/>
      <c r="F16" s="14">
        <v>2827347.9500000007</v>
      </c>
      <c r="G16" s="14">
        <v>31889761.305849042</v>
      </c>
      <c r="H16" s="14"/>
      <c r="I16" s="14"/>
      <c r="J16" s="7">
        <f t="shared" si="0"/>
        <v>43369660.695849046</v>
      </c>
    </row>
    <row r="17" spans="1:10">
      <c r="A17" s="27">
        <v>10</v>
      </c>
      <c r="B17" s="18">
        <v>670018</v>
      </c>
      <c r="C17" s="34" t="s">
        <v>30</v>
      </c>
      <c r="D17" s="14">
        <v>15483190.229999997</v>
      </c>
      <c r="E17" s="14"/>
      <c r="F17" s="14">
        <v>5584520.6600000011</v>
      </c>
      <c r="G17" s="14">
        <v>42939006.358062238</v>
      </c>
      <c r="H17" s="14"/>
      <c r="I17" s="14"/>
      <c r="J17" s="7">
        <f t="shared" si="0"/>
        <v>64006717.248062238</v>
      </c>
    </row>
    <row r="18" spans="1:10">
      <c r="A18" s="27">
        <v>11</v>
      </c>
      <c r="B18" s="18">
        <v>670020</v>
      </c>
      <c r="C18" s="34" t="s">
        <v>69</v>
      </c>
      <c r="D18" s="14">
        <v>8985248.2599999998</v>
      </c>
      <c r="E18" s="14"/>
      <c r="F18" s="14">
        <v>3423258.33</v>
      </c>
      <c r="G18" s="14">
        <v>50640656.744694985</v>
      </c>
      <c r="H18" s="14"/>
      <c r="I18" s="14"/>
      <c r="J18" s="7">
        <f t="shared" si="0"/>
        <v>63049163.334694982</v>
      </c>
    </row>
    <row r="19" spans="1:10">
      <c r="A19" s="27">
        <v>12</v>
      </c>
      <c r="B19" s="18">
        <v>670022</v>
      </c>
      <c r="C19" s="34" t="s">
        <v>31</v>
      </c>
      <c r="D19" s="14">
        <v>4367402.18</v>
      </c>
      <c r="E19" s="14"/>
      <c r="F19" s="14">
        <v>2575060.5</v>
      </c>
      <c r="G19" s="14">
        <v>35104498.413770191</v>
      </c>
      <c r="H19" s="14"/>
      <c r="I19" s="14"/>
      <c r="J19" s="7">
        <f t="shared" si="0"/>
        <v>42046961.093770191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7116413.4200000018</v>
      </c>
      <c r="E20" s="14"/>
      <c r="F20" s="14">
        <v>2497505.9000000004</v>
      </c>
      <c r="G20" s="14">
        <v>28298092.508493517</v>
      </c>
      <c r="H20" s="14"/>
      <c r="I20" s="14"/>
      <c r="J20" s="7">
        <f t="shared" si="0"/>
        <v>37912011.828493521</v>
      </c>
    </row>
    <row r="21" spans="1:10">
      <c r="A21" s="27">
        <v>14</v>
      </c>
      <c r="B21" s="18">
        <v>670024</v>
      </c>
      <c r="C21" s="34" t="s">
        <v>58</v>
      </c>
      <c r="D21" s="14">
        <v>5726220.5299999993</v>
      </c>
      <c r="E21" s="14"/>
      <c r="F21" s="14">
        <v>2840141.0100000002</v>
      </c>
      <c r="G21" s="14">
        <v>33651647.523133673</v>
      </c>
      <c r="H21" s="14"/>
      <c r="I21" s="14"/>
      <c r="J21" s="7">
        <f t="shared" si="0"/>
        <v>42218009.063133672</v>
      </c>
    </row>
    <row r="22" spans="1:10">
      <c r="A22" s="27">
        <v>15</v>
      </c>
      <c r="B22" s="18">
        <v>670026</v>
      </c>
      <c r="C22" s="34" t="s">
        <v>52</v>
      </c>
      <c r="D22" s="14">
        <v>18296249.109999996</v>
      </c>
      <c r="E22" s="14"/>
      <c r="F22" s="14">
        <v>4081932.1</v>
      </c>
      <c r="G22" s="14">
        <v>62666483.372063182</v>
      </c>
      <c r="H22" s="14"/>
      <c r="I22" s="14"/>
      <c r="J22" s="7">
        <f t="shared" si="0"/>
        <v>85044664.582063183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106157635.73000003</v>
      </c>
      <c r="E23" s="14"/>
      <c r="F23" s="14">
        <v>7573736.4399999995</v>
      </c>
      <c r="G23" s="14">
        <v>105559176.18555422</v>
      </c>
      <c r="H23" s="14"/>
      <c r="I23" s="14"/>
      <c r="J23" s="7">
        <f t="shared" si="0"/>
        <v>219290548.35555425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27095387.910000004</v>
      </c>
      <c r="E24" s="14"/>
      <c r="F24" s="14">
        <v>6041362.0300000012</v>
      </c>
      <c r="G24" s="14">
        <v>52251798.505889773</v>
      </c>
      <c r="H24" s="14"/>
      <c r="I24" s="14"/>
      <c r="J24" s="7">
        <f t="shared" si="0"/>
        <v>85388548.445889771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94706244.579999968</v>
      </c>
      <c r="E25" s="14"/>
      <c r="F25" s="14">
        <v>5947719.8400000008</v>
      </c>
      <c r="G25" s="14">
        <v>89387216.533178523</v>
      </c>
      <c r="H25" s="14"/>
      <c r="I25" s="14"/>
      <c r="J25" s="7">
        <f t="shared" si="0"/>
        <v>190041180.9531785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10303028.569999993</v>
      </c>
      <c r="E26" s="14"/>
      <c r="F26" s="14">
        <v>3793009.41</v>
      </c>
      <c r="G26" s="14">
        <v>20881437.365687899</v>
      </c>
      <c r="H26" s="14"/>
      <c r="I26" s="14"/>
      <c r="J26" s="7">
        <f t="shared" si="0"/>
        <v>34977475.345687896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5140781.580000001</v>
      </c>
      <c r="E27" s="14"/>
      <c r="F27" s="14">
        <v>2951810.0900000003</v>
      </c>
      <c r="G27" s="14">
        <v>28493058.165716566</v>
      </c>
      <c r="H27" s="14"/>
      <c r="I27" s="14"/>
      <c r="J27" s="7">
        <f t="shared" si="0"/>
        <v>36585649.835716568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63870717.04999999</v>
      </c>
      <c r="E28" s="14"/>
      <c r="F28" s="14">
        <v>6938852.4399999985</v>
      </c>
      <c r="G28" s="14">
        <v>141123647.70631582</v>
      </c>
      <c r="H28" s="14"/>
      <c r="I28" s="14"/>
      <c r="J28" s="7">
        <f t="shared" si="0"/>
        <v>211933217.19631582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3643186.3499999996</v>
      </c>
      <c r="G29" s="14">
        <v>67649848.497097611</v>
      </c>
      <c r="H29" s="14"/>
      <c r="I29" s="14"/>
      <c r="J29" s="7">
        <f t="shared" si="0"/>
        <v>71293034.847097605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6294230.5200000005</v>
      </c>
      <c r="G30" s="14">
        <v>43358574.956900723</v>
      </c>
      <c r="H30" s="14"/>
      <c r="I30" s="14"/>
      <c r="J30" s="7">
        <f t="shared" si="0"/>
        <v>49652805.476900727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5508092.4900000002</v>
      </c>
      <c r="G31" s="14">
        <v>75111770.155220643</v>
      </c>
      <c r="H31" s="14"/>
      <c r="I31" s="14"/>
      <c r="J31" s="7">
        <f t="shared" si="0"/>
        <v>80619862.645220637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3481543.02</v>
      </c>
      <c r="G32" s="14">
        <v>52537774.548984498</v>
      </c>
      <c r="H32" s="14"/>
      <c r="I32" s="14"/>
      <c r="J32" s="7">
        <f t="shared" si="0"/>
        <v>56019317.568984501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3283644.61</v>
      </c>
      <c r="G33" s="14">
        <v>56835025.339501239</v>
      </c>
      <c r="H33" s="14"/>
      <c r="I33" s="14"/>
      <c r="J33" s="7">
        <f t="shared" si="0"/>
        <v>60118669.949501239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2602307.4700000002</v>
      </c>
      <c r="G34" s="14">
        <v>52309892.552119337</v>
      </c>
      <c r="H34" s="14"/>
      <c r="I34" s="14"/>
      <c r="J34" s="7">
        <f t="shared" si="0"/>
        <v>54912200.022119336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14133675.870000001</v>
      </c>
      <c r="G35" s="14">
        <v>53640131.542136542</v>
      </c>
      <c r="H35" s="14"/>
      <c r="I35" s="14"/>
      <c r="J35" s="7">
        <f t="shared" si="0"/>
        <v>67773807.41213654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27786815</v>
      </c>
      <c r="H36" s="14"/>
      <c r="I36" s="14"/>
      <c r="J36" s="7">
        <f t="shared" si="0"/>
        <v>27786815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17708296</v>
      </c>
      <c r="H37" s="14"/>
      <c r="I37" s="14"/>
      <c r="J37" s="7">
        <f t="shared" si="0"/>
        <v>17708296</v>
      </c>
    </row>
    <row r="38" spans="1:10">
      <c r="A38" s="27">
        <v>31</v>
      </c>
      <c r="B38" s="17">
        <v>670048</v>
      </c>
      <c r="C38" s="34" t="s">
        <v>74</v>
      </c>
      <c r="D38" s="14">
        <v>328111120.00999993</v>
      </c>
      <c r="E38" s="14">
        <v>25933343</v>
      </c>
      <c r="F38" s="14">
        <v>33608531.670000002</v>
      </c>
      <c r="G38" s="14">
        <v>52447702.975500003</v>
      </c>
      <c r="H38" s="14"/>
      <c r="I38" s="14">
        <v>2034736</v>
      </c>
      <c r="J38" s="7">
        <f t="shared" si="0"/>
        <v>416202090.65549994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3914446.9299999992</v>
      </c>
      <c r="E39" s="14"/>
      <c r="F39" s="14">
        <v>70206.06</v>
      </c>
      <c r="G39" s="14">
        <v>21068103.836199999</v>
      </c>
      <c r="H39" s="14"/>
      <c r="I39" s="14"/>
      <c r="J39" s="7">
        <f t="shared" si="0"/>
        <v>25052756.826199997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26682760.069999997</v>
      </c>
      <c r="E40" s="14"/>
      <c r="F40" s="14">
        <v>0</v>
      </c>
      <c r="G40" s="14">
        <v>1322240</v>
      </c>
      <c r="H40" s="14"/>
      <c r="I40" s="14"/>
      <c r="J40" s="7">
        <f t="shared" si="0"/>
        <v>28005000.069999997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32893555</v>
      </c>
      <c r="H41" s="14"/>
      <c r="I41" s="14"/>
      <c r="J41" s="7">
        <f t="shared" si="0"/>
        <v>32893555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24751722.239999998</v>
      </c>
      <c r="E42" s="14"/>
      <c r="F42" s="14">
        <v>10950873.459999999</v>
      </c>
      <c r="G42" s="14">
        <v>156636807.0274114</v>
      </c>
      <c r="H42" s="14"/>
      <c r="I42" s="14"/>
      <c r="J42" s="7">
        <f t="shared" si="0"/>
        <v>192339402.72741139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4692882.4400000013</v>
      </c>
      <c r="G43" s="14">
        <v>76429208.066032752</v>
      </c>
      <c r="H43" s="14"/>
      <c r="I43" s="14"/>
      <c r="J43" s="7">
        <f t="shared" si="0"/>
        <v>81122090.50603275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326541120.99000013</v>
      </c>
      <c r="E44" s="14">
        <v>49773768</v>
      </c>
      <c r="F44" s="14">
        <v>0</v>
      </c>
      <c r="G44" s="14">
        <v>33742275.799999997</v>
      </c>
      <c r="H44" s="14"/>
      <c r="I44" s="14"/>
      <c r="J44" s="7">
        <f t="shared" si="0"/>
        <v>360283396.79000014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688782.83759999997</v>
      </c>
      <c r="H45" s="14"/>
      <c r="I45" s="14"/>
      <c r="J45" s="7">
        <f t="shared" si="0"/>
        <v>688782.83759999997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71051.88</v>
      </c>
      <c r="G46" s="14">
        <v>1944707.3714999999</v>
      </c>
      <c r="H46" s="14"/>
      <c r="I46" s="14"/>
      <c r="J46" s="7">
        <f t="shared" si="0"/>
        <v>2015759.2514999998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152218923.64000005</v>
      </c>
      <c r="E47" s="14">
        <v>21364539</v>
      </c>
      <c r="F47" s="14">
        <v>10442217.469999999</v>
      </c>
      <c r="G47" s="14">
        <v>38783441.504471414</v>
      </c>
      <c r="H47" s="14"/>
      <c r="I47" s="14"/>
      <c r="J47" s="7">
        <f t="shared" si="0"/>
        <v>201444582.61447147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41710620.200000003</v>
      </c>
      <c r="E48" s="14"/>
      <c r="F48" s="14">
        <v>0</v>
      </c>
      <c r="G48" s="14">
        <v>2545713.5543999998</v>
      </c>
      <c r="H48" s="14"/>
      <c r="I48" s="14"/>
      <c r="J48" s="7">
        <f t="shared" si="0"/>
        <v>44256333.7544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348715</v>
      </c>
      <c r="H49" s="14"/>
      <c r="I49" s="14"/>
      <c r="J49" s="7">
        <f t="shared" si="0"/>
        <v>348715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825978.27</v>
      </c>
      <c r="G50" s="14">
        <v>188667.36000000002</v>
      </c>
      <c r="H50" s="14"/>
      <c r="I50" s="14"/>
      <c r="J50" s="7">
        <f t="shared" si="0"/>
        <v>1014645.63</v>
      </c>
    </row>
    <row r="51" spans="1:10" ht="30.6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298554459.6206975</v>
      </c>
      <c r="I51" s="14"/>
      <c r="J51" s="7">
        <f t="shared" si="0"/>
        <v>298554459.6206975</v>
      </c>
    </row>
    <row r="52" spans="1:10" ht="22.9" customHeight="1">
      <c r="A52" s="27">
        <v>45</v>
      </c>
      <c r="B52" s="17">
        <v>670067</v>
      </c>
      <c r="C52" s="34" t="s">
        <v>41</v>
      </c>
      <c r="D52" s="14">
        <v>1397816.2599999998</v>
      </c>
      <c r="E52" s="14"/>
      <c r="F52" s="14">
        <v>3064483.24</v>
      </c>
      <c r="G52" s="14">
        <v>5830131.0099999998</v>
      </c>
      <c r="H52" s="14"/>
      <c r="I52" s="14"/>
      <c r="J52" s="7">
        <f t="shared" si="0"/>
        <v>10292430.51</v>
      </c>
    </row>
    <row r="53" spans="1:10" ht="23.45" customHeight="1">
      <c r="A53" s="27">
        <v>46</v>
      </c>
      <c r="B53" s="18">
        <v>670070</v>
      </c>
      <c r="C53" s="36" t="s">
        <v>42</v>
      </c>
      <c r="D53" s="14">
        <v>0</v>
      </c>
      <c r="E53" s="14"/>
      <c r="F53" s="14">
        <v>0</v>
      </c>
      <c r="G53" s="14">
        <v>1008681.3226000001</v>
      </c>
      <c r="H53" s="14"/>
      <c r="I53" s="14"/>
      <c r="J53" s="7">
        <f t="shared" si="0"/>
        <v>1008681.3226000001</v>
      </c>
    </row>
    <row r="54" spans="1:10" ht="22.5" customHeight="1">
      <c r="A54" s="27">
        <v>47</v>
      </c>
      <c r="B54" s="20">
        <v>670072</v>
      </c>
      <c r="C54" s="34" t="s">
        <v>43</v>
      </c>
      <c r="D54" s="14">
        <v>0</v>
      </c>
      <c r="E54" s="14"/>
      <c r="F54" s="14">
        <v>1538545.3099999998</v>
      </c>
      <c r="G54" s="14">
        <v>0</v>
      </c>
      <c r="H54" s="49"/>
      <c r="I54" s="14"/>
      <c r="J54" s="7">
        <f t="shared" si="0"/>
        <v>1538545.3099999998</v>
      </c>
    </row>
    <row r="55" spans="1:10" ht="18.95" customHeight="1">
      <c r="A55" s="27">
        <v>48</v>
      </c>
      <c r="B55" s="20">
        <v>670081</v>
      </c>
      <c r="C55" s="37" t="s">
        <v>76</v>
      </c>
      <c r="D55" s="14">
        <v>0</v>
      </c>
      <c r="E55" s="14"/>
      <c r="F55" s="14">
        <v>0</v>
      </c>
      <c r="G55" s="14">
        <v>2656785</v>
      </c>
      <c r="H55" s="14"/>
      <c r="I55" s="14"/>
      <c r="J55" s="7">
        <f t="shared" si="0"/>
        <v>2656785</v>
      </c>
    </row>
    <row r="56" spans="1:10" ht="32.2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6911090</v>
      </c>
      <c r="H56" s="14"/>
      <c r="I56" s="14"/>
      <c r="J56" s="7">
        <f t="shared" si="0"/>
        <v>6911090</v>
      </c>
    </row>
    <row r="57" spans="1:10">
      <c r="A57" s="27">
        <v>50</v>
      </c>
      <c r="B57" s="17">
        <v>670084</v>
      </c>
      <c r="C57" s="34" t="s">
        <v>44</v>
      </c>
      <c r="D57" s="14">
        <v>0</v>
      </c>
      <c r="E57" s="14"/>
      <c r="F57" s="14">
        <v>40742504.468999997</v>
      </c>
      <c r="G57" s="14">
        <v>7649.7000000000007</v>
      </c>
      <c r="H57" s="14"/>
      <c r="I57" s="14"/>
      <c r="J57" s="7">
        <f t="shared" si="0"/>
        <v>40750154.169</v>
      </c>
    </row>
    <row r="58" spans="1:10" ht="26.25" customHeight="1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21303948.816</v>
      </c>
      <c r="G58" s="14">
        <v>7649.7000000000007</v>
      </c>
      <c r="H58" s="14"/>
      <c r="I58" s="14"/>
      <c r="J58" s="7">
        <f t="shared" si="0"/>
        <v>21311598.515999999</v>
      </c>
    </row>
    <row r="59" spans="1:10" ht="18" customHeight="1">
      <c r="A59" s="27">
        <v>52</v>
      </c>
      <c r="B59" s="18">
        <v>670097</v>
      </c>
      <c r="C59" s="34" t="s">
        <v>45</v>
      </c>
      <c r="D59" s="14">
        <v>0</v>
      </c>
      <c r="E59" s="14"/>
      <c r="F59" s="14">
        <v>1200523.42</v>
      </c>
      <c r="G59" s="14">
        <v>4312770.1151999999</v>
      </c>
      <c r="H59" s="14"/>
      <c r="I59" s="14"/>
      <c r="J59" s="7">
        <f t="shared" si="0"/>
        <v>5513293.5351999998</v>
      </c>
    </row>
    <row r="60" spans="1:10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2591443.5500000003</v>
      </c>
      <c r="G60" s="14">
        <v>34001871.547293641</v>
      </c>
      <c r="H60" s="14"/>
      <c r="I60" s="14"/>
      <c r="J60" s="7">
        <f t="shared" si="0"/>
        <v>36593315.097293638</v>
      </c>
    </row>
    <row r="61" spans="1:10">
      <c r="A61" s="27">
        <v>54</v>
      </c>
      <c r="B61" s="18">
        <v>670104</v>
      </c>
      <c r="C61" s="37" t="s">
        <v>78</v>
      </c>
      <c r="D61" s="14">
        <v>0</v>
      </c>
      <c r="E61" s="14"/>
      <c r="F61" s="14">
        <v>0</v>
      </c>
      <c r="G61" s="14">
        <v>37282.641000000003</v>
      </c>
      <c r="H61" s="14"/>
      <c r="I61" s="14"/>
      <c r="J61" s="7">
        <f t="shared" si="0"/>
        <v>37282.641000000003</v>
      </c>
    </row>
    <row r="62" spans="1:10">
      <c r="A62" s="27">
        <v>55</v>
      </c>
      <c r="B62" s="18">
        <v>670123</v>
      </c>
      <c r="C62" s="38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7">
        <v>670125</v>
      </c>
      <c r="C63" s="39" t="s">
        <v>64</v>
      </c>
      <c r="D63" s="14">
        <v>0</v>
      </c>
      <c r="E63" s="14"/>
      <c r="F63" s="14">
        <v>22252716.288000003</v>
      </c>
      <c r="G63" s="14">
        <v>0</v>
      </c>
      <c r="H63" s="14"/>
      <c r="I63" s="14"/>
      <c r="J63" s="7">
        <f t="shared" si="0"/>
        <v>22252716.288000003</v>
      </c>
    </row>
    <row r="64" spans="1:10">
      <c r="A64" s="27">
        <v>57</v>
      </c>
      <c r="B64" s="21">
        <v>670129</v>
      </c>
      <c r="C64" s="39" t="s">
        <v>51</v>
      </c>
      <c r="D64" s="14">
        <v>0</v>
      </c>
      <c r="E64" s="14"/>
      <c r="F64" s="14">
        <v>10778959.323000003</v>
      </c>
      <c r="G64" s="14">
        <v>0</v>
      </c>
      <c r="H64" s="14"/>
      <c r="I64" s="14"/>
      <c r="J64" s="7">
        <f t="shared" si="0"/>
        <v>10778959.323000003</v>
      </c>
    </row>
    <row r="65" spans="1:10" ht="21.75" customHeight="1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1505316.97</v>
      </c>
      <c r="G65" s="14">
        <v>8413289.2415684871</v>
      </c>
      <c r="H65" s="14"/>
      <c r="I65" s="14"/>
      <c r="J65" s="7">
        <f t="shared" si="0"/>
        <v>9918606.2115684878</v>
      </c>
    </row>
    <row r="66" spans="1:10">
      <c r="A66" s="27">
        <v>59</v>
      </c>
      <c r="B66" s="20">
        <v>670139</v>
      </c>
      <c r="C66" s="38" t="s">
        <v>81</v>
      </c>
      <c r="D66" s="14">
        <v>0</v>
      </c>
      <c r="E66" s="14"/>
      <c r="F66" s="14">
        <v>0</v>
      </c>
      <c r="G66" s="14">
        <v>6279745</v>
      </c>
      <c r="H66" s="14"/>
      <c r="I66" s="14"/>
      <c r="J66" s="7">
        <f t="shared" si="0"/>
        <v>6279745</v>
      </c>
    </row>
    <row r="67" spans="1:10" ht="22.5" customHeight="1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6378595</v>
      </c>
      <c r="H67" s="14"/>
      <c r="I67" s="14"/>
      <c r="J67" s="7">
        <f t="shared" si="0"/>
        <v>6378595</v>
      </c>
    </row>
    <row r="68" spans="1:10">
      <c r="A68" s="27">
        <v>61</v>
      </c>
      <c r="B68" s="21">
        <v>670145</v>
      </c>
      <c r="C68" s="38" t="s">
        <v>83</v>
      </c>
      <c r="D68" s="14">
        <v>0</v>
      </c>
      <c r="E68" s="14"/>
      <c r="F68" s="14">
        <v>0</v>
      </c>
      <c r="G68" s="14">
        <v>2226408</v>
      </c>
      <c r="H68" s="14"/>
      <c r="I68" s="14"/>
      <c r="J68" s="7">
        <f t="shared" si="0"/>
        <v>2226408</v>
      </c>
    </row>
    <row r="69" spans="1:10" ht="21" customHeight="1">
      <c r="A69" s="27">
        <v>62</v>
      </c>
      <c r="B69" s="20">
        <v>670147</v>
      </c>
      <c r="C69" s="38" t="s">
        <v>84</v>
      </c>
      <c r="D69" s="14">
        <v>15153951.670000002</v>
      </c>
      <c r="E69" s="14"/>
      <c r="F69" s="14">
        <v>0</v>
      </c>
      <c r="G69" s="14">
        <v>368926</v>
      </c>
      <c r="H69" s="14"/>
      <c r="I69" s="14"/>
      <c r="J69" s="7">
        <f t="shared" ref="J69:J77" si="1">D69+F69+G69+H69+I69</f>
        <v>15522877.670000002</v>
      </c>
    </row>
    <row r="70" spans="1:10">
      <c r="A70" s="27">
        <v>63</v>
      </c>
      <c r="B70" s="20">
        <v>670148</v>
      </c>
      <c r="C70" s="38" t="s">
        <v>65</v>
      </c>
      <c r="D70" s="14">
        <v>4005691.9999999995</v>
      </c>
      <c r="E70" s="14"/>
      <c r="F70" s="14">
        <v>0</v>
      </c>
      <c r="G70" s="14">
        <v>0</v>
      </c>
      <c r="H70" s="14"/>
      <c r="I70" s="14"/>
      <c r="J70" s="7">
        <f t="shared" si="1"/>
        <v>4005691.9999999995</v>
      </c>
    </row>
    <row r="71" spans="1:10" ht="21" customHeight="1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972578.22</v>
      </c>
      <c r="G72" s="14">
        <v>0</v>
      </c>
      <c r="H72" s="14"/>
      <c r="I72" s="14"/>
      <c r="J72" s="7">
        <f t="shared" si="1"/>
        <v>972578.22</v>
      </c>
    </row>
    <row r="73" spans="1:10" ht="47.25">
      <c r="A73" s="27">
        <v>66</v>
      </c>
      <c r="B73" s="22">
        <v>670156</v>
      </c>
      <c r="C73" s="40" t="s">
        <v>85</v>
      </c>
      <c r="D73" s="14">
        <v>0</v>
      </c>
      <c r="E73" s="14"/>
      <c r="F73" s="14">
        <v>0</v>
      </c>
      <c r="G73" s="14">
        <v>529500</v>
      </c>
      <c r="H73" s="14"/>
      <c r="I73" s="14"/>
      <c r="J73" s="7">
        <f t="shared" si="1"/>
        <v>529500</v>
      </c>
    </row>
    <row r="74" spans="1:10">
      <c r="A74" s="27">
        <v>67</v>
      </c>
      <c r="B74" s="20">
        <v>670157</v>
      </c>
      <c r="C74" s="41" t="s">
        <v>67</v>
      </c>
      <c r="D74" s="14">
        <v>104958359.75000004</v>
      </c>
      <c r="E74" s="14"/>
      <c r="F74" s="14">
        <v>5904600.5999999996</v>
      </c>
      <c r="G74" s="14">
        <v>103273904.94453701</v>
      </c>
      <c r="H74" s="14"/>
      <c r="I74" s="14"/>
      <c r="J74" s="7">
        <f t="shared" si="1"/>
        <v>214136865.29453707</v>
      </c>
    </row>
    <row r="75" spans="1:10" ht="31.5">
      <c r="A75" s="27">
        <v>68</v>
      </c>
      <c r="B75" s="17">
        <v>670162</v>
      </c>
      <c r="C75" s="40" t="s">
        <v>86</v>
      </c>
      <c r="D75" s="14">
        <v>0</v>
      </c>
      <c r="E75" s="14"/>
      <c r="F75" s="14">
        <v>0</v>
      </c>
      <c r="G75" s="14">
        <v>6010562</v>
      </c>
      <c r="H75" s="14"/>
      <c r="I75" s="14"/>
      <c r="J75" s="7">
        <f t="shared" si="1"/>
        <v>6010562</v>
      </c>
    </row>
    <row r="76" spans="1:10">
      <c r="A76" s="27">
        <v>69</v>
      </c>
      <c r="B76" s="20">
        <v>670164</v>
      </c>
      <c r="C76" s="40" t="s">
        <v>87</v>
      </c>
      <c r="D76" s="14">
        <v>0</v>
      </c>
      <c r="E76" s="14"/>
      <c r="F76" s="14">
        <v>674191.32000000007</v>
      </c>
      <c r="G76" s="14">
        <v>0</v>
      </c>
      <c r="H76" s="14"/>
      <c r="I76" s="14"/>
      <c r="J76" s="7">
        <f t="shared" si="1"/>
        <v>674191.32000000007</v>
      </c>
    </row>
    <row r="77" spans="1:10" ht="23.25" customHeight="1">
      <c r="A77" s="27">
        <v>70</v>
      </c>
      <c r="B77" s="17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 ht="31.5" customHeight="1">
      <c r="A78" s="27"/>
      <c r="B78" s="23"/>
      <c r="C78" s="11" t="s">
        <v>47</v>
      </c>
      <c r="D78" s="7">
        <f t="shared" ref="D78:J78" si="2">SUM(D8:D77)</f>
        <v>2271894096</v>
      </c>
      <c r="E78" s="7">
        <f t="shared" si="2"/>
        <v>216350846</v>
      </c>
      <c r="F78" s="7">
        <f t="shared" si="2"/>
        <v>519040985.16600019</v>
      </c>
      <c r="G78" s="7">
        <f t="shared" si="2"/>
        <v>2035079040.9839404</v>
      </c>
      <c r="H78" s="7">
        <f t="shared" si="2"/>
        <v>298841062.52027935</v>
      </c>
      <c r="I78" s="7">
        <f t="shared" si="2"/>
        <v>8215387</v>
      </c>
      <c r="J78" s="7">
        <f t="shared" si="2"/>
        <v>5133070571.6702213</v>
      </c>
    </row>
    <row r="79" spans="1:10">
      <c r="I79" s="15"/>
      <c r="J79" s="9"/>
    </row>
    <row r="80" spans="1:10">
      <c r="I80" s="15"/>
      <c r="J80" s="9"/>
    </row>
    <row r="81" spans="10:10">
      <c r="J81" s="9"/>
    </row>
    <row r="82" spans="10:10">
      <c r="J82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6"/>
  <sheetViews>
    <sheetView topLeftCell="A49" zoomScale="80" zoomScaleNormal="80" workbookViewId="0">
      <selection activeCell="AB16" sqref="AB16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50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на 2025 год от 03.03.2025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2025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49</v>
      </c>
    </row>
    <row r="6" spans="1:10" ht="21.6" customHeight="1">
      <c r="A6" s="66" t="s">
        <v>1</v>
      </c>
      <c r="B6" s="66" t="s">
        <v>53</v>
      </c>
      <c r="C6" s="69" t="s">
        <v>71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макс!J7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7196039</v>
      </c>
      <c r="H8" s="14"/>
      <c r="I8" s="14"/>
      <c r="J8" s="7">
        <f>D8+F8+G8+H8+I8</f>
        <v>7196039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928918396.78999996</v>
      </c>
      <c r="E9" s="14">
        <v>131296559</v>
      </c>
      <c r="F9" s="14">
        <v>35991630.960000001</v>
      </c>
      <c r="G9" s="14">
        <v>57927627.086012676</v>
      </c>
      <c r="H9" s="14"/>
      <c r="I9" s="48">
        <v>5151011</v>
      </c>
      <c r="J9" s="7">
        <f t="shared" ref="J9:J68" si="0">D9+F9+G9+H9+I9</f>
        <v>1027988665.8360127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114854474.06</v>
      </c>
      <c r="E10" s="14">
        <v>3750437</v>
      </c>
      <c r="F10" s="14">
        <v>18468973.52</v>
      </c>
      <c r="G10" s="14">
        <v>21955614.745299999</v>
      </c>
      <c r="H10" s="14"/>
      <c r="I10" s="48">
        <v>4746768</v>
      </c>
      <c r="J10" s="7">
        <f t="shared" si="0"/>
        <v>160025830.32530001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39021527</v>
      </c>
      <c r="H11" s="14"/>
      <c r="I11" s="14"/>
      <c r="J11" s="7">
        <f t="shared" si="0"/>
        <v>39021527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357874530.88999999</v>
      </c>
      <c r="E12" s="14">
        <v>62748250</v>
      </c>
      <c r="F12" s="14">
        <v>352365773.37</v>
      </c>
      <c r="G12" s="14">
        <v>110853315.7432</v>
      </c>
      <c r="H12" s="14"/>
      <c r="I12" s="14"/>
      <c r="J12" s="7">
        <f t="shared" si="0"/>
        <v>821093620.00320005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108259214.23197149</v>
      </c>
      <c r="H13" s="14">
        <v>25408495.878121562</v>
      </c>
      <c r="I13" s="14"/>
      <c r="J13" s="7">
        <f t="shared" si="0"/>
        <v>133667710.11009306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6873334.1800000006</v>
      </c>
      <c r="E14" s="14"/>
      <c r="F14" s="14">
        <v>5540969.3499999996</v>
      </c>
      <c r="G14" s="14">
        <v>23642050.667255268</v>
      </c>
      <c r="H14" s="48"/>
      <c r="I14" s="14"/>
      <c r="J14" s="7">
        <f t="shared" si="0"/>
        <v>36056354.197255269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40656174.559999995</v>
      </c>
      <c r="E15" s="14"/>
      <c r="F15" s="14">
        <v>4740310.7999999989</v>
      </c>
      <c r="G15" s="14">
        <v>162048955.55085939</v>
      </c>
      <c r="H15" s="14"/>
      <c r="I15" s="14"/>
      <c r="J15" s="7">
        <f t="shared" si="0"/>
        <v>207445440.91085938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14693926.159999995</v>
      </c>
      <c r="E16" s="14"/>
      <c r="F16" s="14">
        <v>4768184.0999999996</v>
      </c>
      <c r="G16" s="14">
        <v>27588553.227154359</v>
      </c>
      <c r="H16" s="14"/>
      <c r="I16" s="14"/>
      <c r="J16" s="7">
        <f t="shared" si="0"/>
        <v>47050663.48715435</v>
      </c>
    </row>
    <row r="17" spans="1:10">
      <c r="A17" s="27">
        <v>10</v>
      </c>
      <c r="B17" s="18">
        <v>670018</v>
      </c>
      <c r="C17" s="34" t="s">
        <v>30</v>
      </c>
      <c r="D17" s="14">
        <v>26353600.270000007</v>
      </c>
      <c r="E17" s="14"/>
      <c r="F17" s="14">
        <v>9318710.3000000007</v>
      </c>
      <c r="G17" s="14">
        <v>86584286.052494183</v>
      </c>
      <c r="H17" s="14"/>
      <c r="I17" s="14"/>
      <c r="J17" s="7">
        <f t="shared" si="0"/>
        <v>122256596.62249419</v>
      </c>
    </row>
    <row r="18" spans="1:10">
      <c r="A18" s="27">
        <v>11</v>
      </c>
      <c r="B18" s="18">
        <v>670020</v>
      </c>
      <c r="C18" s="34" t="s">
        <v>69</v>
      </c>
      <c r="D18" s="14">
        <v>14990522.01</v>
      </c>
      <c r="E18" s="14"/>
      <c r="F18" s="14">
        <v>5699995.9199999999</v>
      </c>
      <c r="G18" s="14">
        <v>31602959.320299026</v>
      </c>
      <c r="H18" s="14"/>
      <c r="I18" s="14"/>
      <c r="J18" s="7">
        <f t="shared" si="0"/>
        <v>52293477.250299022</v>
      </c>
    </row>
    <row r="19" spans="1:10">
      <c r="A19" s="27">
        <v>12</v>
      </c>
      <c r="B19" s="18">
        <v>670022</v>
      </c>
      <c r="C19" s="34" t="s">
        <v>31</v>
      </c>
      <c r="D19" s="14">
        <v>7423291.7000000002</v>
      </c>
      <c r="E19" s="14"/>
      <c r="F19" s="14">
        <v>4322334.6199999992</v>
      </c>
      <c r="G19" s="14">
        <v>26193052.462850027</v>
      </c>
      <c r="H19" s="14"/>
      <c r="I19" s="14"/>
      <c r="J19" s="7">
        <f t="shared" si="0"/>
        <v>37938678.782850027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11900502.099999998</v>
      </c>
      <c r="E20" s="14"/>
      <c r="F20" s="14">
        <v>4147749.6500000004</v>
      </c>
      <c r="G20" s="14">
        <v>23205297.796125595</v>
      </c>
      <c r="H20" s="14"/>
      <c r="I20" s="14"/>
      <c r="J20" s="7">
        <f t="shared" si="0"/>
        <v>39253549.546125591</v>
      </c>
    </row>
    <row r="21" spans="1:10">
      <c r="A21" s="27">
        <v>14</v>
      </c>
      <c r="B21" s="18">
        <v>670024</v>
      </c>
      <c r="C21" s="34" t="s">
        <v>58</v>
      </c>
      <c r="D21" s="14">
        <v>9477574.1099999975</v>
      </c>
      <c r="E21" s="14"/>
      <c r="F21" s="14">
        <v>4743634.0300000012</v>
      </c>
      <c r="G21" s="14">
        <v>25332238.178488117</v>
      </c>
      <c r="H21" s="14"/>
      <c r="I21" s="14"/>
      <c r="J21" s="7">
        <f t="shared" si="0"/>
        <v>39553446.318488114</v>
      </c>
    </row>
    <row r="22" spans="1:10">
      <c r="A22" s="27">
        <v>15</v>
      </c>
      <c r="B22" s="18">
        <v>670026</v>
      </c>
      <c r="C22" s="34" t="s">
        <v>52</v>
      </c>
      <c r="D22" s="14">
        <v>30832758.650000002</v>
      </c>
      <c r="E22" s="14"/>
      <c r="F22" s="14">
        <v>6786852.8600000003</v>
      </c>
      <c r="G22" s="14">
        <v>79953194.653174818</v>
      </c>
      <c r="H22" s="14"/>
      <c r="I22" s="14"/>
      <c r="J22" s="7">
        <f t="shared" si="0"/>
        <v>117572806.16317482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177822066.50000009</v>
      </c>
      <c r="E23" s="14"/>
      <c r="F23" s="14">
        <v>12672360.790000001</v>
      </c>
      <c r="G23" s="14">
        <v>264469122.80161178</v>
      </c>
      <c r="H23" s="14"/>
      <c r="I23" s="14"/>
      <c r="J23" s="7">
        <f t="shared" si="0"/>
        <v>454963550.09161186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45425528.130000025</v>
      </c>
      <c r="E24" s="14"/>
      <c r="F24" s="14">
        <v>10090178.279999999</v>
      </c>
      <c r="G24" s="14">
        <v>44568198.002827525</v>
      </c>
      <c r="H24" s="14"/>
      <c r="I24" s="14"/>
      <c r="J24" s="7">
        <f t="shared" si="0"/>
        <v>100083904.41282755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157763784.70999995</v>
      </c>
      <c r="E25" s="14"/>
      <c r="F25" s="14">
        <v>9927810.4899999984</v>
      </c>
      <c r="G25" s="14">
        <v>238054267.69143716</v>
      </c>
      <c r="H25" s="14"/>
      <c r="I25" s="14"/>
      <c r="J25" s="7">
        <f t="shared" si="0"/>
        <v>405745862.89143711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17146461.059999999</v>
      </c>
      <c r="E26" s="14"/>
      <c r="F26" s="14">
        <v>6373048.8700000001</v>
      </c>
      <c r="G26" s="14">
        <v>80937762.912358165</v>
      </c>
      <c r="H26" s="14"/>
      <c r="I26" s="14"/>
      <c r="J26" s="7">
        <f t="shared" si="0"/>
        <v>104457272.84235817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8719619.629999999</v>
      </c>
      <c r="E27" s="14"/>
      <c r="F27" s="14">
        <v>4898759.120000001</v>
      </c>
      <c r="G27" s="14">
        <v>16445724.760321282</v>
      </c>
      <c r="H27" s="14"/>
      <c r="I27" s="14"/>
      <c r="J27" s="7">
        <f t="shared" si="0"/>
        <v>30064103.510321282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107065478.10999997</v>
      </c>
      <c r="E28" s="14"/>
      <c r="F28" s="14">
        <v>11549185.020000001</v>
      </c>
      <c r="G28" s="14">
        <v>167068831.12032908</v>
      </c>
      <c r="H28" s="14"/>
      <c r="I28" s="14"/>
      <c r="J28" s="7">
        <f t="shared" si="0"/>
        <v>285683494.25032902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6075191.5</v>
      </c>
      <c r="G29" s="14">
        <v>127938740.78697464</v>
      </c>
      <c r="H29" s="14"/>
      <c r="I29" s="14"/>
      <c r="J29" s="7">
        <f t="shared" si="0"/>
        <v>134013932.28697464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10507005.270000003</v>
      </c>
      <c r="G30" s="14">
        <v>85505363.194954529</v>
      </c>
      <c r="H30" s="14"/>
      <c r="I30" s="14"/>
      <c r="J30" s="7">
        <f t="shared" si="0"/>
        <v>96012368.464954525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9200555.1399999987</v>
      </c>
      <c r="G31" s="14">
        <v>116398744.49234249</v>
      </c>
      <c r="H31" s="14"/>
      <c r="I31" s="14"/>
      <c r="J31" s="7">
        <f t="shared" si="0"/>
        <v>125599299.63234249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5780706.3200000003</v>
      </c>
      <c r="G32" s="14">
        <v>75302701.229093209</v>
      </c>
      <c r="H32" s="14"/>
      <c r="I32" s="14"/>
      <c r="J32" s="7">
        <f t="shared" si="0"/>
        <v>81083407.549093217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5479148.3799999999</v>
      </c>
      <c r="G33" s="14">
        <v>76635282.405916691</v>
      </c>
      <c r="H33" s="14"/>
      <c r="I33" s="14"/>
      <c r="J33" s="7">
        <f t="shared" si="0"/>
        <v>82114430.785916686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4359858.63</v>
      </c>
      <c r="G34" s="14">
        <v>68825542.143513262</v>
      </c>
      <c r="H34" s="14"/>
      <c r="I34" s="14"/>
      <c r="J34" s="7">
        <f t="shared" si="0"/>
        <v>73185400.773513258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23547876.559999999</v>
      </c>
      <c r="G35" s="14">
        <v>88841713.957028463</v>
      </c>
      <c r="H35" s="14"/>
      <c r="I35" s="14"/>
      <c r="J35" s="7">
        <f t="shared" si="0"/>
        <v>112389590.51702847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46311605</v>
      </c>
      <c r="H36" s="14"/>
      <c r="I36" s="14"/>
      <c r="J36" s="7">
        <f t="shared" si="0"/>
        <v>46311605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29513765</v>
      </c>
      <c r="H37" s="14"/>
      <c r="I37" s="14"/>
      <c r="J37" s="7">
        <f t="shared" si="0"/>
        <v>29513765</v>
      </c>
    </row>
    <row r="38" spans="1:10">
      <c r="A38" s="27">
        <v>31</v>
      </c>
      <c r="B38" s="17">
        <v>670048</v>
      </c>
      <c r="C38" s="34" t="s">
        <v>74</v>
      </c>
      <c r="D38" s="14">
        <v>548809057.94000006</v>
      </c>
      <c r="E38" s="14">
        <v>43207587</v>
      </c>
      <c r="F38" s="14">
        <v>56118610.739999995</v>
      </c>
      <c r="G38" s="14">
        <v>87415690.138600007</v>
      </c>
      <c r="H38" s="14"/>
      <c r="I38" s="14">
        <v>3434680</v>
      </c>
      <c r="J38" s="7">
        <f t="shared" si="0"/>
        <v>695778038.81860006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6639228.8499999996</v>
      </c>
      <c r="E39" s="14"/>
      <c r="F39" s="14">
        <v>117010.09999999999</v>
      </c>
      <c r="G39" s="14">
        <v>35112748.721599996</v>
      </c>
      <c r="H39" s="14"/>
      <c r="I39" s="14"/>
      <c r="J39" s="7">
        <f t="shared" si="0"/>
        <v>41868987.671599999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41750821.059999995</v>
      </c>
      <c r="E40" s="14"/>
      <c r="F40" s="14">
        <v>0</v>
      </c>
      <c r="G40" s="14">
        <v>2186782</v>
      </c>
      <c r="H40" s="14"/>
      <c r="I40" s="14"/>
      <c r="J40" s="7">
        <f t="shared" si="0"/>
        <v>43937603.059999995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54822530</v>
      </c>
      <c r="H41" s="14"/>
      <c r="I41" s="14"/>
      <c r="J41" s="7">
        <f t="shared" si="0"/>
        <v>54822530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41393937.390000008</v>
      </c>
      <c r="E42" s="14"/>
      <c r="F42" s="14">
        <v>18297607.780000001</v>
      </c>
      <c r="G42" s="14">
        <v>257994850.24607748</v>
      </c>
      <c r="H42" s="14"/>
      <c r="I42" s="14"/>
      <c r="J42" s="7">
        <f t="shared" si="0"/>
        <v>317686395.41607749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7851392.8899999997</v>
      </c>
      <c r="G43" s="14">
        <v>99098690.889762923</v>
      </c>
      <c r="H43" s="14"/>
      <c r="I43" s="14"/>
      <c r="J43" s="7">
        <f t="shared" si="0"/>
        <v>106950083.77976292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543358833.63000011</v>
      </c>
      <c r="E44" s="14">
        <v>80861506</v>
      </c>
      <c r="F44" s="14">
        <v>0</v>
      </c>
      <c r="G44" s="14">
        <v>56240654.453999996</v>
      </c>
      <c r="H44" s="14"/>
      <c r="I44" s="14"/>
      <c r="J44" s="7">
        <f t="shared" si="0"/>
        <v>599599488.08400011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1145351.7322</v>
      </c>
      <c r="H45" s="14"/>
      <c r="I45" s="14"/>
      <c r="J45" s="7">
        <f t="shared" si="0"/>
        <v>1145351.7322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118419.8</v>
      </c>
      <c r="G46" s="14">
        <v>3245239.8370999997</v>
      </c>
      <c r="H46" s="14"/>
      <c r="I46" s="14"/>
      <c r="J46" s="7">
        <f t="shared" si="0"/>
        <v>3363659.6370999995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254786332.10999992</v>
      </c>
      <c r="E47" s="14">
        <v>36090162</v>
      </c>
      <c r="F47" s="14">
        <v>17422212.270000007</v>
      </c>
      <c r="G47" s="14">
        <v>59049700.191693462</v>
      </c>
      <c r="H47" s="14"/>
      <c r="I47" s="14"/>
      <c r="J47" s="7">
        <f t="shared" si="0"/>
        <v>331258244.57169342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69592244.700000003</v>
      </c>
      <c r="E48" s="14"/>
      <c r="F48" s="14">
        <v>0</v>
      </c>
      <c r="G48" s="14">
        <v>4242534.1931999996</v>
      </c>
      <c r="H48" s="14"/>
      <c r="I48" s="14"/>
      <c r="J48" s="7">
        <f t="shared" si="0"/>
        <v>73834778.89320001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581192</v>
      </c>
      <c r="H49" s="14"/>
      <c r="I49" s="14"/>
      <c r="J49" s="7">
        <f t="shared" si="0"/>
        <v>581192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1373458.49</v>
      </c>
      <c r="G50" s="14">
        <v>315719.04666666675</v>
      </c>
      <c r="H50" s="14"/>
      <c r="I50" s="14"/>
      <c r="J50" s="7">
        <f t="shared" si="0"/>
        <v>1689177.5366666666</v>
      </c>
    </row>
    <row r="51" spans="1:10" ht="18.95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513844107.20647061</v>
      </c>
      <c r="I51" s="14"/>
      <c r="J51" s="7">
        <f t="shared" si="0"/>
        <v>513844107.20647061</v>
      </c>
    </row>
    <row r="52" spans="1:10" ht="30.6" customHeight="1">
      <c r="A52" s="27">
        <v>45</v>
      </c>
      <c r="B52" s="18">
        <v>670067</v>
      </c>
      <c r="C52" s="34" t="s">
        <v>41</v>
      </c>
      <c r="D52" s="14">
        <v>2289637.84</v>
      </c>
      <c r="E52" s="14"/>
      <c r="F52" s="14">
        <v>5118697.28</v>
      </c>
      <c r="G52" s="14">
        <v>9708455.9252000004</v>
      </c>
      <c r="H52" s="14"/>
      <c r="I52" s="14"/>
      <c r="J52" s="7">
        <f t="shared" si="0"/>
        <v>17116791.045200001</v>
      </c>
    </row>
    <row r="53" spans="1:10" ht="30" customHeight="1">
      <c r="A53" s="27">
        <v>46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1677808.4405999999</v>
      </c>
      <c r="H53" s="14"/>
      <c r="I53" s="14"/>
      <c r="J53" s="7">
        <f t="shared" si="0"/>
        <v>1677808.4405999999</v>
      </c>
    </row>
    <row r="54" spans="1:10" ht="23.45" customHeight="1">
      <c r="A54" s="27">
        <v>47</v>
      </c>
      <c r="B54" s="18">
        <v>670072</v>
      </c>
      <c r="C54" s="36" t="s">
        <v>43</v>
      </c>
      <c r="D54" s="14">
        <v>0</v>
      </c>
      <c r="E54" s="14"/>
      <c r="F54" s="14">
        <v>2871903.36</v>
      </c>
      <c r="G54" s="14">
        <v>0</v>
      </c>
      <c r="H54" s="49"/>
      <c r="I54" s="14"/>
      <c r="J54" s="7">
        <f t="shared" si="0"/>
        <v>2871903.36</v>
      </c>
    </row>
    <row r="55" spans="1:10" ht="22.5" customHeight="1">
      <c r="A55" s="27">
        <v>48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4428345</v>
      </c>
      <c r="H55" s="14"/>
      <c r="I55" s="14"/>
      <c r="J55" s="7">
        <f t="shared" si="0"/>
        <v>4428345</v>
      </c>
    </row>
    <row r="56" spans="1:10" ht="18.9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11518483</v>
      </c>
      <c r="H56" s="14"/>
      <c r="I56" s="14"/>
      <c r="J56" s="7">
        <f t="shared" si="0"/>
        <v>11518483</v>
      </c>
    </row>
    <row r="57" spans="1:10" ht="32.25" customHeight="1">
      <c r="A57" s="27">
        <v>50</v>
      </c>
      <c r="B57" s="20">
        <v>670084</v>
      </c>
      <c r="C57" s="37" t="s">
        <v>44</v>
      </c>
      <c r="D57" s="14">
        <v>0</v>
      </c>
      <c r="E57" s="14"/>
      <c r="F57" s="14">
        <v>67904174.114999995</v>
      </c>
      <c r="G57" s="14">
        <v>12749.5</v>
      </c>
      <c r="H57" s="14"/>
      <c r="I57" s="14"/>
      <c r="J57" s="7">
        <f t="shared" si="0"/>
        <v>67916923.614999995</v>
      </c>
    </row>
    <row r="58" spans="1:10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35506581.359999999</v>
      </c>
      <c r="G58" s="14">
        <v>12749.5</v>
      </c>
      <c r="H58" s="14"/>
      <c r="I58" s="14"/>
      <c r="J58" s="7">
        <f t="shared" si="0"/>
        <v>35519330.859999999</v>
      </c>
    </row>
    <row r="59" spans="1:10" ht="26.25" customHeight="1">
      <c r="A59" s="27">
        <v>52</v>
      </c>
      <c r="B59" s="17">
        <v>670097</v>
      </c>
      <c r="C59" s="34" t="s">
        <v>45</v>
      </c>
      <c r="D59" s="14">
        <v>0</v>
      </c>
      <c r="E59" s="14"/>
      <c r="F59" s="14">
        <v>2006201.26</v>
      </c>
      <c r="G59" s="14">
        <v>7171838.1047999999</v>
      </c>
      <c r="H59" s="14"/>
      <c r="I59" s="14"/>
      <c r="J59" s="7">
        <f t="shared" si="0"/>
        <v>9178039.3648000006</v>
      </c>
    </row>
    <row r="60" spans="1:10" ht="18" customHeight="1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4353181.7200000007</v>
      </c>
      <c r="G60" s="14">
        <v>53592610.578716896</v>
      </c>
      <c r="H60" s="14"/>
      <c r="I60" s="14"/>
      <c r="J60" s="7">
        <f t="shared" si="0"/>
        <v>57945792.298716895</v>
      </c>
    </row>
    <row r="61" spans="1:10">
      <c r="A61" s="27">
        <v>54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60040.763500000008</v>
      </c>
      <c r="H61" s="14"/>
      <c r="I61" s="14"/>
      <c r="J61" s="7">
        <f t="shared" si="0"/>
        <v>60040.763500000008</v>
      </c>
    </row>
    <row r="62" spans="1:10">
      <c r="A62" s="27">
        <v>55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8">
        <v>670125</v>
      </c>
      <c r="C63" s="38" t="s">
        <v>64</v>
      </c>
      <c r="D63" s="14">
        <v>0</v>
      </c>
      <c r="E63" s="14"/>
      <c r="F63" s="14">
        <v>37087860.480000004</v>
      </c>
      <c r="G63" s="14">
        <v>0</v>
      </c>
      <c r="H63" s="14"/>
      <c r="I63" s="14"/>
      <c r="J63" s="7">
        <f t="shared" si="0"/>
        <v>37087860.480000004</v>
      </c>
    </row>
    <row r="64" spans="1:10">
      <c r="A64" s="27">
        <v>57</v>
      </c>
      <c r="B64" s="17">
        <v>670129</v>
      </c>
      <c r="C64" s="39" t="s">
        <v>51</v>
      </c>
      <c r="D64" s="14">
        <v>0</v>
      </c>
      <c r="E64" s="14"/>
      <c r="F64" s="14">
        <v>17964932.205000002</v>
      </c>
      <c r="G64" s="14">
        <v>0</v>
      </c>
      <c r="H64" s="14"/>
      <c r="I64" s="14"/>
      <c r="J64" s="7">
        <f t="shared" si="0"/>
        <v>17964932.205000002</v>
      </c>
    </row>
    <row r="65" spans="1:10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2527481.0300000003</v>
      </c>
      <c r="G65" s="14">
        <v>14695300.246098474</v>
      </c>
      <c r="H65" s="14"/>
      <c r="I65" s="14"/>
      <c r="J65" s="7">
        <f t="shared" si="0"/>
        <v>17222781.276098475</v>
      </c>
    </row>
    <row r="66" spans="1:10" ht="21.75" customHeight="1">
      <c r="A66" s="27">
        <v>59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10466242</v>
      </c>
      <c r="H66" s="14"/>
      <c r="I66" s="14"/>
      <c r="J66" s="7">
        <f t="shared" si="0"/>
        <v>10466242</v>
      </c>
    </row>
    <row r="67" spans="1:10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10630991</v>
      </c>
      <c r="H67" s="14"/>
      <c r="I67" s="14"/>
      <c r="J67" s="7">
        <f t="shared" si="0"/>
        <v>10630991</v>
      </c>
    </row>
    <row r="68" spans="1:10" ht="22.5" customHeight="1">
      <c r="A68" s="27">
        <v>61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3710680</v>
      </c>
      <c r="H68" s="14"/>
      <c r="I68" s="14"/>
      <c r="J68" s="7">
        <f t="shared" si="0"/>
        <v>3710680</v>
      </c>
    </row>
    <row r="69" spans="1:10">
      <c r="A69" s="27">
        <v>62</v>
      </c>
      <c r="B69" s="21">
        <v>670147</v>
      </c>
      <c r="C69" s="38" t="s">
        <v>84</v>
      </c>
      <c r="D69" s="14">
        <v>25243003.91</v>
      </c>
      <c r="E69" s="14"/>
      <c r="F69" s="14">
        <v>0</v>
      </c>
      <c r="G69" s="14">
        <v>614877</v>
      </c>
      <c r="H69" s="14"/>
      <c r="I69" s="14"/>
      <c r="J69" s="7">
        <f t="shared" ref="J69:J77" si="1">D69+F69+G69+H69+I69</f>
        <v>25857880.91</v>
      </c>
    </row>
    <row r="70" spans="1:10" ht="22.15" customHeight="1">
      <c r="A70" s="27">
        <v>63</v>
      </c>
      <c r="B70" s="20">
        <v>670148</v>
      </c>
      <c r="C70" s="38" t="s">
        <v>65</v>
      </c>
      <c r="D70" s="14">
        <v>6619266.21</v>
      </c>
      <c r="E70" s="14"/>
      <c r="F70" s="14">
        <v>0</v>
      </c>
      <c r="G70" s="14">
        <v>0</v>
      </c>
      <c r="H70" s="14"/>
      <c r="I70" s="14"/>
      <c r="J70" s="7">
        <f t="shared" si="1"/>
        <v>6619266.21</v>
      </c>
    </row>
    <row r="71" spans="1:10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 ht="42.75" customHeight="1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1620963.7</v>
      </c>
      <c r="G72" s="14">
        <v>0</v>
      </c>
      <c r="H72" s="14"/>
      <c r="I72" s="14"/>
      <c r="J72" s="7">
        <f t="shared" si="1"/>
        <v>1620963.7</v>
      </c>
    </row>
    <row r="73" spans="1:10" ht="31.5">
      <c r="A73" s="27">
        <v>66</v>
      </c>
      <c r="B73" s="20">
        <v>670156</v>
      </c>
      <c r="C73" s="40" t="s">
        <v>85</v>
      </c>
      <c r="D73" s="14">
        <v>0</v>
      </c>
      <c r="E73" s="14"/>
      <c r="F73" s="14">
        <v>0</v>
      </c>
      <c r="G73" s="14">
        <v>882500</v>
      </c>
      <c r="H73" s="14"/>
      <c r="I73" s="14"/>
      <c r="J73" s="7">
        <f t="shared" si="1"/>
        <v>882500</v>
      </c>
    </row>
    <row r="74" spans="1:10">
      <c r="A74" s="27">
        <v>67</v>
      </c>
      <c r="B74" s="22">
        <v>670157</v>
      </c>
      <c r="C74" s="40" t="s">
        <v>67</v>
      </c>
      <c r="D74" s="14">
        <v>176009056.98000011</v>
      </c>
      <c r="E74" s="14"/>
      <c r="F74" s="14">
        <v>9932236.4299999997</v>
      </c>
      <c r="G74" s="14">
        <v>291283954.42535073</v>
      </c>
      <c r="H74" s="14"/>
      <c r="I74" s="14"/>
      <c r="J74" s="7">
        <f t="shared" si="1"/>
        <v>477225247.83535087</v>
      </c>
    </row>
    <row r="75" spans="1:10" ht="31.5">
      <c r="A75" s="27">
        <v>68</v>
      </c>
      <c r="B75" s="20">
        <v>670162</v>
      </c>
      <c r="C75" s="41" t="s">
        <v>86</v>
      </c>
      <c r="D75" s="14">
        <v>0</v>
      </c>
      <c r="E75" s="14"/>
      <c r="F75" s="14">
        <v>0</v>
      </c>
      <c r="G75" s="14">
        <v>10017522.870900001</v>
      </c>
      <c r="H75" s="14"/>
      <c r="I75" s="14"/>
      <c r="J75" s="7">
        <f>D75+F75+G75+H75+I75</f>
        <v>10017522.870900001</v>
      </c>
    </row>
    <row r="76" spans="1:10">
      <c r="A76" s="27">
        <v>69</v>
      </c>
      <c r="B76" s="17">
        <v>670164</v>
      </c>
      <c r="C76" s="40" t="s">
        <v>87</v>
      </c>
      <c r="D76" s="14">
        <v>0</v>
      </c>
      <c r="E76" s="14"/>
      <c r="F76" s="14">
        <v>1123652.2</v>
      </c>
      <c r="G76" s="14">
        <v>0</v>
      </c>
      <c r="H76" s="14"/>
      <c r="I76" s="14"/>
      <c r="J76" s="7">
        <f t="shared" si="1"/>
        <v>1123652.2</v>
      </c>
    </row>
    <row r="77" spans="1:10">
      <c r="A77" s="27">
        <v>70</v>
      </c>
      <c r="B77" s="20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>
      <c r="A78" s="27"/>
      <c r="B78" s="23"/>
      <c r="C78" s="11" t="s">
        <v>47</v>
      </c>
      <c r="D78" s="7">
        <f t="shared" ref="D78:J78" si="2">SUM(D8:D77)</f>
        <v>3795283444.2399998</v>
      </c>
      <c r="E78" s="7">
        <f t="shared" si="2"/>
        <v>357954501</v>
      </c>
      <c r="F78" s="7">
        <f t="shared" si="2"/>
        <v>866673381.06000018</v>
      </c>
      <c r="G78" s="7">
        <f t="shared" si="2"/>
        <v>3450118123.0199609</v>
      </c>
      <c r="H78" s="7">
        <f t="shared" si="2"/>
        <v>539252603.08459222</v>
      </c>
      <c r="I78" s="7">
        <f t="shared" si="2"/>
        <v>13332459</v>
      </c>
      <c r="J78" s="7">
        <f t="shared" si="2"/>
        <v>8664660010.4045506</v>
      </c>
    </row>
    <row r="79" spans="1:10">
      <c r="H79" s="15"/>
      <c r="I79" s="15"/>
      <c r="J79" s="9"/>
    </row>
    <row r="80" spans="1:10">
      <c r="D80" s="15"/>
      <c r="E80" s="15"/>
      <c r="F80" s="15"/>
      <c r="G80" s="15"/>
      <c r="H80" s="15"/>
      <c r="I80" s="15"/>
      <c r="J80" s="15"/>
    </row>
    <row r="81" spans="5:10">
      <c r="E81" s="15"/>
      <c r="J81" s="9"/>
    </row>
    <row r="82" spans="5:10">
      <c r="J82" s="9"/>
    </row>
    <row r="83" spans="5:10">
      <c r="J83" s="9"/>
    </row>
    <row r="84" spans="5:10">
      <c r="J84" s="9"/>
    </row>
    <row r="85" spans="5:10">
      <c r="J85" s="9"/>
    </row>
    <row r="86" spans="5:10">
      <c r="J8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2025-03-05T10:13:12Z</dcterms:modified>
</cp:coreProperties>
</file>