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  <definedName name="_xlnm.Print_Area" localSheetId="0">свод!$A$6:$J$79</definedName>
  </definedNames>
  <calcPr calcId="125725"/>
</workbook>
</file>

<file path=xl/calcChain.xml><?xml version="1.0" encoding="utf-8"?>
<calcChain xmlns="http://schemas.openxmlformats.org/spreadsheetml/2006/main">
  <c r="J80" i="1"/>
  <c r="I78" l="1"/>
  <c r="H78"/>
  <c r="G78"/>
  <c r="E78"/>
  <c r="D78"/>
  <c r="I77"/>
  <c r="H77"/>
  <c r="G77"/>
  <c r="E77"/>
  <c r="D77"/>
  <c r="I76"/>
  <c r="H76"/>
  <c r="G76"/>
  <c r="E76"/>
  <c r="D76"/>
  <c r="I75"/>
  <c r="H75"/>
  <c r="G75"/>
  <c r="E75"/>
  <c r="D75"/>
  <c r="I74"/>
  <c r="H74"/>
  <c r="G74"/>
  <c r="E74"/>
  <c r="D74"/>
  <c r="I73"/>
  <c r="H73"/>
  <c r="G73"/>
  <c r="E73"/>
  <c r="D73"/>
  <c r="I72"/>
  <c r="H72"/>
  <c r="G72"/>
  <c r="E72"/>
  <c r="D72"/>
  <c r="I71"/>
  <c r="H71"/>
  <c r="G71"/>
  <c r="E71"/>
  <c r="D71"/>
  <c r="I70"/>
  <c r="H70"/>
  <c r="G70"/>
  <c r="E70"/>
  <c r="D70"/>
  <c r="I69"/>
  <c r="H69"/>
  <c r="G69"/>
  <c r="E69"/>
  <c r="D69"/>
  <c r="I68"/>
  <c r="H68"/>
  <c r="G68"/>
  <c r="E68"/>
  <c r="D68"/>
  <c r="I67"/>
  <c r="H67"/>
  <c r="G67"/>
  <c r="E67"/>
  <c r="D67"/>
  <c r="I66"/>
  <c r="H66"/>
  <c r="G66"/>
  <c r="E66"/>
  <c r="D66"/>
  <c r="I65"/>
  <c r="H65"/>
  <c r="G65"/>
  <c r="E65"/>
  <c r="D65"/>
  <c r="I64"/>
  <c r="H64"/>
  <c r="G64"/>
  <c r="E64"/>
  <c r="D64"/>
  <c r="I63"/>
  <c r="H63"/>
  <c r="G63"/>
  <c r="E63"/>
  <c r="D63"/>
  <c r="I62"/>
  <c r="H62"/>
  <c r="G62"/>
  <c r="E62"/>
  <c r="D62"/>
  <c r="I61"/>
  <c r="H61"/>
  <c r="G61"/>
  <c r="E61"/>
  <c r="D61"/>
  <c r="I60"/>
  <c r="H60"/>
  <c r="G60"/>
  <c r="E60"/>
  <c r="D60"/>
  <c r="I59"/>
  <c r="H59"/>
  <c r="G59"/>
  <c r="E59"/>
  <c r="D59"/>
  <c r="I58"/>
  <c r="H58"/>
  <c r="G58"/>
  <c r="E58"/>
  <c r="D58"/>
  <c r="I57"/>
  <c r="H57"/>
  <c r="G57"/>
  <c r="E57"/>
  <c r="D57"/>
  <c r="I56"/>
  <c r="H56"/>
  <c r="G56"/>
  <c r="E56"/>
  <c r="D56"/>
  <c r="I55"/>
  <c r="H55"/>
  <c r="G55"/>
  <c r="E55"/>
  <c r="D55"/>
  <c r="I54"/>
  <c r="H54"/>
  <c r="G54"/>
  <c r="E54"/>
  <c r="D54"/>
  <c r="I53"/>
  <c r="H53"/>
  <c r="G53"/>
  <c r="E53"/>
  <c r="D53"/>
  <c r="I52"/>
  <c r="H52"/>
  <c r="G52"/>
  <c r="E52"/>
  <c r="D52"/>
  <c r="I51"/>
  <c r="H51"/>
  <c r="G51"/>
  <c r="E51"/>
  <c r="D51"/>
  <c r="I50"/>
  <c r="H50"/>
  <c r="G50"/>
  <c r="F50"/>
  <c r="E50"/>
  <c r="D50"/>
  <c r="I49"/>
  <c r="H49"/>
  <c r="G49"/>
  <c r="E49"/>
  <c r="D49"/>
  <c r="I48"/>
  <c r="H48"/>
  <c r="G48"/>
  <c r="E48"/>
  <c r="D48"/>
  <c r="I47"/>
  <c r="H47"/>
  <c r="G47"/>
  <c r="E47"/>
  <c r="D47"/>
  <c r="I46"/>
  <c r="H46"/>
  <c r="G46"/>
  <c r="E46"/>
  <c r="D46"/>
  <c r="I45"/>
  <c r="H45"/>
  <c r="G45"/>
  <c r="E45"/>
  <c r="D45"/>
  <c r="I44"/>
  <c r="H44"/>
  <c r="G44"/>
  <c r="E44"/>
  <c r="D44"/>
  <c r="I43"/>
  <c r="H43"/>
  <c r="G43"/>
  <c r="E43"/>
  <c r="D43"/>
  <c r="I42"/>
  <c r="H42"/>
  <c r="G42"/>
  <c r="E42"/>
  <c r="D42"/>
  <c r="I41"/>
  <c r="H41"/>
  <c r="G41"/>
  <c r="E41"/>
  <c r="D41"/>
  <c r="I40"/>
  <c r="H40"/>
  <c r="G40"/>
  <c r="E40"/>
  <c r="D40"/>
  <c r="I39"/>
  <c r="H39"/>
  <c r="G39"/>
  <c r="E39"/>
  <c r="D39"/>
  <c r="I38"/>
  <c r="H38"/>
  <c r="G38"/>
  <c r="E38"/>
  <c r="D38"/>
  <c r="I37"/>
  <c r="H37"/>
  <c r="G37"/>
  <c r="E37"/>
  <c r="D37"/>
  <c r="I36"/>
  <c r="H36"/>
  <c r="G36"/>
  <c r="E36"/>
  <c r="D36"/>
  <c r="I35"/>
  <c r="H35"/>
  <c r="G35"/>
  <c r="E35"/>
  <c r="D35"/>
  <c r="I34"/>
  <c r="H34"/>
  <c r="G34"/>
  <c r="E34"/>
  <c r="D34"/>
  <c r="I33"/>
  <c r="H33"/>
  <c r="G33"/>
  <c r="E33"/>
  <c r="D33"/>
  <c r="I32"/>
  <c r="H32"/>
  <c r="G32"/>
  <c r="E32"/>
  <c r="D32"/>
  <c r="I31"/>
  <c r="H31"/>
  <c r="G31"/>
  <c r="E31"/>
  <c r="D31"/>
  <c r="I30"/>
  <c r="H30"/>
  <c r="G30"/>
  <c r="E30"/>
  <c r="D30"/>
  <c r="I29"/>
  <c r="H29"/>
  <c r="G29"/>
  <c r="E29"/>
  <c r="D29"/>
  <c r="I28"/>
  <c r="H28"/>
  <c r="G28"/>
  <c r="E28"/>
  <c r="D28"/>
  <c r="I27"/>
  <c r="H27"/>
  <c r="G27"/>
  <c r="E27"/>
  <c r="D27"/>
  <c r="I26"/>
  <c r="H26"/>
  <c r="G26"/>
  <c r="E26"/>
  <c r="D26"/>
  <c r="I25"/>
  <c r="H25"/>
  <c r="G25"/>
  <c r="E25"/>
  <c r="D25"/>
  <c r="I24"/>
  <c r="H24"/>
  <c r="G24"/>
  <c r="E24"/>
  <c r="D24"/>
  <c r="I23"/>
  <c r="H23"/>
  <c r="G23"/>
  <c r="E23"/>
  <c r="D23"/>
  <c r="I22"/>
  <c r="H22"/>
  <c r="G22"/>
  <c r="E22"/>
  <c r="D22"/>
  <c r="I21"/>
  <c r="H21"/>
  <c r="G21"/>
  <c r="E21"/>
  <c r="D21"/>
  <c r="I20"/>
  <c r="H20"/>
  <c r="G20"/>
  <c r="E20"/>
  <c r="D20"/>
  <c r="I19"/>
  <c r="H19"/>
  <c r="G19"/>
  <c r="E19"/>
  <c r="D19"/>
  <c r="I18"/>
  <c r="H18"/>
  <c r="G18"/>
  <c r="E18"/>
  <c r="D18"/>
  <c r="I17"/>
  <c r="H17"/>
  <c r="G17"/>
  <c r="E17"/>
  <c r="D17"/>
  <c r="I16"/>
  <c r="H16"/>
  <c r="G16"/>
  <c r="E16"/>
  <c r="D16"/>
  <c r="I15"/>
  <c r="H15"/>
  <c r="G15"/>
  <c r="E15"/>
  <c r="D15"/>
  <c r="I14"/>
  <c r="H14"/>
  <c r="G14"/>
  <c r="E14"/>
  <c r="D14"/>
  <c r="I13"/>
  <c r="H13"/>
  <c r="G13"/>
  <c r="E13"/>
  <c r="D13"/>
  <c r="I12"/>
  <c r="H12"/>
  <c r="G12"/>
  <c r="E12"/>
  <c r="D12"/>
  <c r="I11"/>
  <c r="H11"/>
  <c r="G11"/>
  <c r="E11"/>
  <c r="D11"/>
  <c r="I10"/>
  <c r="H10"/>
  <c r="G10"/>
  <c r="E10"/>
  <c r="D10"/>
  <c r="I9"/>
  <c r="H9"/>
  <c r="G9"/>
  <c r="E9"/>
  <c r="D9"/>
  <c r="D79" i="5"/>
  <c r="J50" i="1" l="1"/>
  <c r="G8" l="1"/>
  <c r="G79" s="1"/>
  <c r="E79" i="4" l="1"/>
  <c r="G79"/>
  <c r="H79"/>
  <c r="I79"/>
  <c r="D79"/>
  <c r="E79" i="3"/>
  <c r="G79"/>
  <c r="H79"/>
  <c r="I79"/>
  <c r="D79"/>
  <c r="J50" i="5"/>
  <c r="J50" i="4"/>
  <c r="J50" i="3"/>
  <c r="D8" i="1"/>
  <c r="F8" l="1"/>
  <c r="D79"/>
  <c r="H8"/>
  <c r="H79" s="1"/>
  <c r="I8"/>
  <c r="I79" s="1"/>
  <c r="E8"/>
  <c r="E79" s="1"/>
  <c r="D81" l="1"/>
  <c r="E81"/>
  <c r="J7" i="3"/>
  <c r="J7" i="4" s="1"/>
  <c r="J7" i="5" s="1"/>
  <c r="J8" i="3" l="1"/>
  <c r="J8" i="5"/>
  <c r="J8" i="4"/>
  <c r="G79" i="5"/>
  <c r="I79" l="1"/>
  <c r="E79"/>
  <c r="H79"/>
  <c r="I81" i="1" l="1"/>
  <c r="C2" i="3" l="1"/>
  <c r="C2" i="4" s="1"/>
  <c r="C2" i="5" s="1"/>
  <c r="C4" i="3"/>
  <c r="C4" i="4" s="1"/>
  <c r="C4" i="5" s="1"/>
  <c r="H81" i="1" l="1"/>
  <c r="G81" l="1"/>
  <c r="J8"/>
  <c r="J52" i="4" l="1"/>
  <c r="J56"/>
  <c r="J64"/>
  <c r="J45" i="5"/>
  <c r="J43" i="4"/>
  <c r="J47"/>
  <c r="J59" i="5"/>
  <c r="J71"/>
  <c r="J75"/>
  <c r="J73"/>
  <c r="J42"/>
  <c r="J46" i="4"/>
  <c r="J58" i="5"/>
  <c r="J60" i="4"/>
  <c r="J40"/>
  <c r="J43" i="5" l="1"/>
  <c r="J45" i="4"/>
  <c r="J47" i="5"/>
  <c r="J75" i="3"/>
  <c r="J63" i="4"/>
  <c r="J63" i="5"/>
  <c r="J46" i="3"/>
  <c r="J43"/>
  <c r="J78" i="5"/>
  <c r="J52" i="3"/>
  <c r="J42" i="4"/>
  <c r="J64" i="3"/>
  <c r="J58" i="4"/>
  <c r="J71"/>
  <c r="J78"/>
  <c r="J59"/>
  <c r="J61"/>
  <c r="J77" i="5"/>
  <c r="J77" i="4"/>
  <c r="J29"/>
  <c r="J29" i="5"/>
  <c r="J54" i="4"/>
  <c r="J54" i="5"/>
  <c r="J21"/>
  <c r="J51" i="4"/>
  <c r="J51" i="5"/>
  <c r="J35" i="4"/>
  <c r="J35" i="5"/>
  <c r="J17" i="4"/>
  <c r="J47" i="3"/>
  <c r="J56"/>
  <c r="J41" i="4"/>
  <c r="J74"/>
  <c r="J74" i="5"/>
  <c r="J26"/>
  <c r="J26" i="4"/>
  <c r="J10" i="5"/>
  <c r="J10" i="4"/>
  <c r="J37" i="5"/>
  <c r="J37" i="4"/>
  <c r="J55" i="5"/>
  <c r="J55" i="4"/>
  <c r="J39" i="5"/>
  <c r="J23" i="4"/>
  <c r="J23" i="5"/>
  <c r="J69" i="4"/>
  <c r="J69" i="5"/>
  <c r="J25"/>
  <c r="J25" i="4"/>
  <c r="J68" i="5"/>
  <c r="J36" i="4"/>
  <c r="J36" i="5"/>
  <c r="J20" i="4"/>
  <c r="F45" i="1"/>
  <c r="J45" i="3"/>
  <c r="J62" i="5"/>
  <c r="J49" i="4"/>
  <c r="J49" i="5"/>
  <c r="J78" i="3"/>
  <c r="J62" i="4"/>
  <c r="J30"/>
  <c r="J30" i="5"/>
  <c r="J14"/>
  <c r="J53"/>
  <c r="J53" i="4"/>
  <c r="J27"/>
  <c r="J27" i="5"/>
  <c r="J11"/>
  <c r="J11" i="4"/>
  <c r="J33" i="5"/>
  <c r="J72"/>
  <c r="J72" i="4"/>
  <c r="J40" i="5"/>
  <c r="J24" i="4"/>
  <c r="J60" i="5"/>
  <c r="J61"/>
  <c r="J13"/>
  <c r="J13" i="4"/>
  <c r="J66" i="5"/>
  <c r="J34"/>
  <c r="J18"/>
  <c r="J18" i="4"/>
  <c r="J65"/>
  <c r="J65" i="5"/>
  <c r="J63" i="3"/>
  <c r="J31" i="5"/>
  <c r="J31" i="4"/>
  <c r="J15"/>
  <c r="J76" i="5"/>
  <c r="J76" i="4"/>
  <c r="F60" i="1"/>
  <c r="J60" i="3"/>
  <c r="J44" i="4"/>
  <c r="J44" i="5"/>
  <c r="J28" i="4"/>
  <c r="J28" i="5"/>
  <c r="J12"/>
  <c r="J12" i="4"/>
  <c r="J64" i="5"/>
  <c r="J56"/>
  <c r="J52"/>
  <c r="J75" i="4"/>
  <c r="J46" i="5"/>
  <c r="J73" i="4"/>
  <c r="J70" i="5"/>
  <c r="J70" i="4"/>
  <c r="J38" i="5"/>
  <c r="J38" i="4"/>
  <c r="J22"/>
  <c r="J22" i="5"/>
  <c r="J67" i="4"/>
  <c r="J67" i="5"/>
  <c r="J19"/>
  <c r="J19" i="4"/>
  <c r="J57"/>
  <c r="J57" i="5"/>
  <c r="J48" i="4"/>
  <c r="J48" i="5"/>
  <c r="J32" i="4"/>
  <c r="J16" i="5"/>
  <c r="F46" i="1"/>
  <c r="F63" l="1"/>
  <c r="J63" s="1"/>
  <c r="F47"/>
  <c r="J47" s="1"/>
  <c r="F43"/>
  <c r="J43" s="1"/>
  <c r="F78"/>
  <c r="J78" s="1"/>
  <c r="J60"/>
  <c r="J46"/>
  <c r="J45"/>
  <c r="F64"/>
  <c r="J33" i="3"/>
  <c r="J32"/>
  <c r="J15"/>
  <c r="J9" i="4"/>
  <c r="J34"/>
  <c r="J66"/>
  <c r="J20" i="3"/>
  <c r="J68"/>
  <c r="J41"/>
  <c r="J17" i="5"/>
  <c r="J21" i="4"/>
  <c r="F77" i="1"/>
  <c r="J77" i="3"/>
  <c r="J32" i="5"/>
  <c r="J24" i="3"/>
  <c r="J16" i="4"/>
  <c r="F70" i="1"/>
  <c r="J70" i="3"/>
  <c r="F59" i="1"/>
  <c r="J59" i="3"/>
  <c r="F73" i="1"/>
  <c r="J73" i="3"/>
  <c r="J15" i="5"/>
  <c r="J9"/>
  <c r="F62" i="1"/>
  <c r="J62" i="3"/>
  <c r="J39"/>
  <c r="F71" i="1"/>
  <c r="J71" i="3"/>
  <c r="F75" i="1"/>
  <c r="J41" i="5"/>
  <c r="F44" i="1"/>
  <c r="J44" i="3"/>
  <c r="J68" i="4"/>
  <c r="J14" i="3"/>
  <c r="J20" i="5"/>
  <c r="J39" i="4"/>
  <c r="F16" i="1"/>
  <c r="J16" i="3"/>
  <c r="F42" i="1"/>
  <c r="J42" i="3"/>
  <c r="F58" i="1"/>
  <c r="J58" i="3"/>
  <c r="F76" i="1"/>
  <c r="J76" i="3"/>
  <c r="J34"/>
  <c r="J66"/>
  <c r="F61" i="1"/>
  <c r="J61" i="3"/>
  <c r="J24" i="5"/>
  <c r="F40" i="1"/>
  <c r="J40" i="3"/>
  <c r="J33" i="4"/>
  <c r="J14"/>
  <c r="J17" i="3"/>
  <c r="J21"/>
  <c r="F52" i="1"/>
  <c r="F56"/>
  <c r="F34" l="1"/>
  <c r="J34" s="1"/>
  <c r="F17"/>
  <c r="J17" s="1"/>
  <c r="J75"/>
  <c r="J59"/>
  <c r="J61"/>
  <c r="J58"/>
  <c r="J73"/>
  <c r="J70"/>
  <c r="J77"/>
  <c r="J44"/>
  <c r="J71"/>
  <c r="J40"/>
  <c r="J62"/>
  <c r="J52"/>
  <c r="J56"/>
  <c r="J76"/>
  <c r="J42"/>
  <c r="J16"/>
  <c r="J64"/>
  <c r="F21"/>
  <c r="F66"/>
  <c r="F68"/>
  <c r="F28"/>
  <c r="J28" i="3"/>
  <c r="F74" i="1"/>
  <c r="J74" i="3"/>
  <c r="F30" i="1"/>
  <c r="J30" i="3"/>
  <c r="F54" i="1"/>
  <c r="J54" i="3"/>
  <c r="F25" i="1"/>
  <c r="J25" i="3"/>
  <c r="F27" i="1"/>
  <c r="J27" i="3"/>
  <c r="F57" i="1"/>
  <c r="J57" i="3"/>
  <c r="F79" i="5"/>
  <c r="F41" i="1"/>
  <c r="F20"/>
  <c r="F15"/>
  <c r="F33"/>
  <c r="F29"/>
  <c r="J29" i="3"/>
  <c r="F53" i="1"/>
  <c r="J53" i="3"/>
  <c r="F55" i="1"/>
  <c r="J55" i="3"/>
  <c r="F9" i="1"/>
  <c r="J9" i="3"/>
  <c r="F79"/>
  <c r="F38" i="1"/>
  <c r="J38" i="3"/>
  <c r="F37" i="1"/>
  <c r="J37" i="3"/>
  <c r="F72" i="1"/>
  <c r="J72" i="3"/>
  <c r="F22" i="1"/>
  <c r="J22" i="3"/>
  <c r="F26" i="1"/>
  <c r="J26" i="3"/>
  <c r="F49" i="1"/>
  <c r="J49" i="3"/>
  <c r="F13" i="1"/>
  <c r="J13" i="3"/>
  <c r="F67" i="1"/>
  <c r="J67" i="3"/>
  <c r="F48" i="1"/>
  <c r="J48" i="3"/>
  <c r="F11" i="1"/>
  <c r="J11" i="3"/>
  <c r="F69" i="1"/>
  <c r="J69" i="3"/>
  <c r="F31" i="1"/>
  <c r="J31" i="3"/>
  <c r="J79" i="4"/>
  <c r="F32" i="1"/>
  <c r="F23"/>
  <c r="J23" i="3"/>
  <c r="F12" i="1"/>
  <c r="J12" i="3"/>
  <c r="F10" i="1"/>
  <c r="J10" i="3"/>
  <c r="F18" i="1"/>
  <c r="J18" i="3"/>
  <c r="F65" i="1"/>
  <c r="J65" i="3"/>
  <c r="F36" i="1"/>
  <c r="J36" i="3"/>
  <c r="F35" i="1"/>
  <c r="J35" i="3"/>
  <c r="F19" i="1"/>
  <c r="J19" i="3"/>
  <c r="F51" i="1"/>
  <c r="J51" i="3"/>
  <c r="F14" i="1"/>
  <c r="F39"/>
  <c r="J79" i="5"/>
  <c r="F24" i="1"/>
  <c r="F79" i="4"/>
  <c r="F79" i="1" l="1"/>
  <c r="F81" s="1"/>
  <c r="J24"/>
  <c r="J55"/>
  <c r="J41"/>
  <c r="J68"/>
  <c r="J14"/>
  <c r="J19"/>
  <c r="J36"/>
  <c r="J18"/>
  <c r="J12"/>
  <c r="J69"/>
  <c r="J48"/>
  <c r="J26"/>
  <c r="J38"/>
  <c r="J57"/>
  <c r="J30"/>
  <c r="J39"/>
  <c r="J51"/>
  <c r="J35"/>
  <c r="J65"/>
  <c r="J10"/>
  <c r="J23"/>
  <c r="J31"/>
  <c r="J11"/>
  <c r="J67"/>
  <c r="J49"/>
  <c r="J22"/>
  <c r="J37"/>
  <c r="J33"/>
  <c r="J27"/>
  <c r="J54"/>
  <c r="J74"/>
  <c r="J66"/>
  <c r="J29"/>
  <c r="J13"/>
  <c r="J72"/>
  <c r="J20"/>
  <c r="J25"/>
  <c r="J28"/>
  <c r="J32"/>
  <c r="J53"/>
  <c r="J15"/>
  <c r="J21"/>
  <c r="J9"/>
  <c r="J79" i="3"/>
  <c r="J79" i="1" l="1"/>
  <c r="J81" l="1"/>
</calcChain>
</file>

<file path=xl/sharedStrings.xml><?xml version="1.0" encoding="utf-8"?>
<sst xmlns="http://schemas.openxmlformats.org/spreadsheetml/2006/main" count="345" uniqueCount="95">
  <si>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</si>
  <si>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</si>
  <si>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</si>
  <si>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</si>
  <si>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</si>
  <si>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</si>
  <si>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</si>
  <si>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</si>
  <si>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</si>
  <si>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</si>
  <si>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</si>
  <si>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</si>
  <si>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</si>
  <si>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</si>
  <si>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</si>
  <si>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</si>
  <si>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</si>
  <si>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</si>
  <si>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</si>
  <si>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</si>
  <si>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</si>
  <si>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</si>
  <si>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</si>
  <si>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</si>
  <si>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</si>
  <si>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</si>
  <si>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</si>
  <si>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</si>
  <si>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</si>
  <si>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</si>
  <si>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</si>
  <si>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</si>
  <si>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</si>
  <si>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</si>
  <si>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</si>
  <si>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</si>
  <si>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</si>
  <si>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</si>
  <si>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ФКУЗ "МСЧ МВД по Смоленской области"</t>
  </si>
  <si>
    <t xml:space="preserve">ФКУЗ МСЧ -67 ФСИН России </t>
  </si>
  <si>
    <t>ООО "Андромед"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</si>
  <si>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</si>
  <si>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</si>
  <si>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</si>
  <si>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</si>
  <si>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ООО "Клиника Позвоночника 2К"</t>
  </si>
  <si>
    <t>ООО "Клиника Эксперт Смоленск"</t>
  </si>
  <si>
    <t>ИТОГ</t>
  </si>
  <si>
    <t>ООО "ВИТАЛАБ"</t>
  </si>
  <si>
    <t>руб.</t>
  </si>
  <si>
    <t>Приложение № 8</t>
  </si>
  <si>
    <t>ООО "Нефрофарм"</t>
  </si>
  <si>
    <t>ОГБУЗ "Починковская РБ"</t>
  </si>
  <si>
    <t>Реестровый номер</t>
  </si>
  <si>
    <t>ИТОГО</t>
  </si>
  <si>
    <t>Межтерриториальные расчеты</t>
  </si>
  <si>
    <t>ВСЕГО</t>
  </si>
  <si>
    <t xml:space="preserve">ФГБУЗ МСЧ № 135 ФМБА России 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</si>
  <si>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</si>
  <si>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</si>
  <si>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</si>
  <si>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</si>
  <si>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</si>
  <si>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Смоленский филиал ООО "БМК"</t>
  </si>
  <si>
    <t>МЧУ "Нефросовет-Иваново"</t>
  </si>
  <si>
    <t>ОГБУЗ "СОКПБ"</t>
  </si>
  <si>
    <t>ООО "Семья-Смоленск"</t>
  </si>
  <si>
    <t>ОГБУЗ "Вяземская ЦРБ"</t>
  </si>
  <si>
    <t>ОГБУЗ "Сычевская ЦРБ"</t>
  </si>
  <si>
    <t>ОГБУЗ "Ельнинская ЦРБ"</t>
  </si>
  <si>
    <t>Специализированная скорая помощь экстренных консультативных бригад</t>
  </si>
  <si>
    <t>АСП ООО "Капитал МС"- Филиал в Смоленской области</t>
  </si>
  <si>
    <t>Смоленский филиал АО "Страховая компания "СОГАЗ-Мед"</t>
  </si>
  <si>
    <t>Филиал АО "МАКС-М" в г. Смоленске</t>
  </si>
  <si>
    <t>ОГБУЗ "Клиническая больница №1"</t>
  </si>
  <si>
    <t>ООО "ЛДЦ МИБС-СМОЛЕНСК"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</si>
  <si>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</si>
  <si>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</si>
  <si>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</si>
  <si>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"М-Лайн"</t>
  </si>
  <si>
    <t>ООО "Альфамед"</t>
  </si>
  <si>
    <t>ООО "Диагностика Смоленск" (г.Вязьма)</t>
  </si>
  <si>
    <t>ООО "Медицина плюс"</t>
  </si>
  <si>
    <t>ООО "Каравай" (г. Рославль)</t>
  </si>
  <si>
    <t>АНО "Реабилитационный центр - Санаторий "Дугино"</t>
  </si>
  <si>
    <t>ООО "ПЭТ-ТЕХНОЛОДЖИ ДИАГНОСТИКА"</t>
  </si>
  <si>
    <t>Калужский филиал ФГАУ "МНТК «Микрохирургия глаза» им. акад. С.Н. Федорова" Минздрава России</t>
  </si>
  <si>
    <t>ОГБУЗ "Смоленский кожно-венерологический диспансер"</t>
  </si>
  <si>
    <t>ООО МЦ "Гинея"</t>
  </si>
  <si>
    <t>ООО "Домашний доктор"</t>
  </si>
  <si>
    <t>ВСЕГО 2025 год</t>
  </si>
  <si>
    <t>Стоимость медицинской помощи в разрезе медицинских и страховых медицинских организаций на 2025 год</t>
  </si>
  <si>
    <t>Утверждено на заседании Комиссии по разработке Территориальной программы ОМС на 2025 год от 27.12.2024</t>
  </si>
  <si>
    <t>ООО "Гинея"</t>
  </si>
  <si>
    <t>Калужский филиал ФГАУ НМИЦ "МНТК «Микрохирургия глаза» им. акад. С.Н. Федорова" Минздрава России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</si>
</sst>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Fill="1"/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/>
    <xf numFmtId="1" fontId="8" fillId="0" borderId="4" xfId="1" applyNumberFormat="1" applyFont="1" applyFill="1" applyBorder="1" applyAlignment="1" applyProtection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Border="1" applyAlignment="1"/>
    <xf numFmtId="0" fontId="5" fillId="0" borderId="0" xfId="0" applyFont="1" applyFill="1" applyBorder="1" applyAlignment="1">
      <alignment horizontal="center" wrapText="1"/>
    </xf>
    <xf numFmtId="165" fontId="0" fillId="0" borderId="0" xfId="11" applyNumberFormat="1" applyFont="1" applyFill="1"/>
    <xf numFmtId="49" fontId="17" fillId="2" borderId="4" xfId="1" applyNumberFormat="1" applyFont="1" applyFill="1" applyBorder="1" applyAlignment="1" applyProtection="1">
      <alignment horizontal="left" vertical="center" wrapText="1"/>
    </xf>
    <xf numFmtId="49" fontId="17" fillId="0" borderId="4" xfId="1" applyNumberFormat="1" applyFont="1" applyFill="1" applyBorder="1" applyAlignment="1" applyProtection="1">
      <alignment horizontal="left" vertical="center" wrapText="1"/>
    </xf>
    <xf numFmtId="49" fontId="17" fillId="2" borderId="5" xfId="1" applyNumberFormat="1" applyFont="1" applyFill="1" applyBorder="1" applyAlignment="1" applyProtection="1">
      <alignment horizontal="left" vertical="center" wrapText="1"/>
    </xf>
    <xf numFmtId="49" fontId="17" fillId="2" borderId="4" xfId="1" applyNumberFormat="1" applyFont="1" applyFill="1" applyBorder="1" applyAlignment="1" applyProtection="1">
      <alignment vertical="center" wrapText="1"/>
    </xf>
    <xf numFmtId="49" fontId="18" fillId="2" borderId="4" xfId="1" applyNumberFormat="1" applyFont="1" applyFill="1" applyBorder="1" applyAlignment="1" applyProtection="1">
      <alignment vertical="center" wrapText="1"/>
    </xf>
    <xf numFmtId="49" fontId="18" fillId="2" borderId="5" xfId="1" applyNumberFormat="1" applyFont="1" applyFill="1" applyBorder="1" applyAlignment="1" applyProtection="1">
      <alignment vertical="center" wrapText="1"/>
    </xf>
    <xf numFmtId="49" fontId="18" fillId="2" borderId="4" xfId="1" applyNumberFormat="1" applyFont="1" applyFill="1" applyBorder="1" applyAlignment="1" applyProtection="1">
      <alignment horizontal="left" vertical="center" wrapText="1"/>
    </xf>
    <xf numFmtId="0" fontId="19" fillId="2" borderId="4" xfId="0" applyFont="1" applyFill="1" applyBorder="1" applyAlignment="1">
      <alignment vertical="top" wrapText="1"/>
    </xf>
    <xf numFmtId="0" fontId="0" fillId="0" borderId="0" xfId="0" applyFill="1" applyAlignment="1">
      <alignment horizontal="center" vertical="center"/>
    </xf>
    <xf numFmtId="165" fontId="5" fillId="0" borderId="0" xfId="11" applyNumberFormat="1" applyFont="1" applyFill="1" applyBorder="1" applyAlignment="1">
      <alignment horizontal="center" wrapText="1"/>
    </xf>
    <xf numFmtId="165" fontId="3" fillId="0" borderId="4" xfId="11" applyNumberFormat="1" applyFont="1" applyFill="1" applyBorder="1" applyAlignment="1">
      <alignment horizontal="center" vertical="center" wrapText="1"/>
    </xf>
    <xf numFmtId="165" fontId="3" fillId="0" borderId="0" xfId="11" applyNumberFormat="1" applyFont="1" applyFill="1"/>
    <xf numFmtId="165" fontId="3" fillId="0" borderId="0" xfId="11" applyNumberFormat="1" applyFont="1" applyFill="1" applyBorder="1" applyAlignment="1">
      <alignment horizontal="right"/>
    </xf>
    <xf numFmtId="165" fontId="3" fillId="0" borderId="0" xfId="11" applyNumberFormat="1" applyFont="1" applyFill="1" applyBorder="1" applyAlignment="1"/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0" fillId="0" borderId="0" xfId="0" applyFill="1" applyAlignment="1">
      <alignment wrapText="1"/>
    </xf>
    <xf numFmtId="3" fontId="20" fillId="0" borderId="4" xfId="0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43" fontId="2" fillId="0" borderId="0" xfId="11" applyNumberFormat="1" applyFont="1" applyFill="1"/>
    <xf numFmtId="43" fontId="3" fillId="0" borderId="0" xfId="11" applyNumberFormat="1" applyFont="1" applyFill="1" applyBorder="1" applyAlignment="1">
      <alignment horizontal="right" wrapText="1"/>
    </xf>
    <xf numFmtId="43" fontId="4" fillId="0" borderId="4" xfId="11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43" fontId="3" fillId="0" borderId="0" xfId="1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vertical="center" wrapText="1"/>
    </xf>
    <xf numFmtId="165" fontId="8" fillId="2" borderId="4" xfId="11" applyNumberFormat="1" applyFont="1" applyFill="1" applyBorder="1" applyAlignment="1" applyProtection="1">
      <alignment horizontal="center" vertical="center" wrapText="1"/>
      <protection locked="0"/>
    </xf>
    <xf numFmtId="165" fontId="9" fillId="0" borderId="4" xfId="11" applyNumberFormat="1" applyFont="1" applyFill="1" applyBorder="1" applyAlignment="1">
      <alignment horizontal="center" vertical="center" wrapText="1"/>
    </xf>
    <xf numFmtId="165" fontId="0" fillId="0" borderId="4" xfId="11" applyNumberFormat="1" applyFont="1" applyFill="1" applyBorder="1"/>
  </cellXfs>
  <cellStyles count="12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" xfId="11" builtinId="3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J81"/>
  <sheetViews>
    <sheetView tabSelected="1" zoomScale="70" zoomScaleNormal="7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S21" sqref="S21"/>
    </sheetView>
  </sheetViews>
  <sheetFormatPr defaultColWidth="8.85546875" defaultRowHeight="18.75"/>
  <cols>
    <col min="1" max="1" width="4.42578125" style="29" customWidth="1"/>
    <col min="2" max="2" width="8.85546875" style="13"/>
    <col min="3" max="3" width="41.140625" style="50" customWidth="1"/>
    <col min="4" max="4" width="25.140625" style="33" customWidth="1"/>
    <col min="5" max="5" width="22.85546875" style="33" customWidth="1"/>
    <col min="6" max="7" width="24.5703125" style="33" customWidth="1"/>
    <col min="8" max="8" width="29" style="33" customWidth="1"/>
    <col min="9" max="9" width="21.28515625" style="33" customWidth="1"/>
    <col min="10" max="10" width="28.85546875" style="53" customWidth="1"/>
    <col min="11" max="16384" width="8.85546875" style="3"/>
  </cols>
  <sheetData>
    <row r="1" spans="1:10" ht="24.75" customHeight="1">
      <c r="A1" s="24"/>
      <c r="C1" s="48"/>
      <c r="D1" s="45"/>
      <c r="E1" s="45"/>
      <c r="F1" s="45"/>
      <c r="G1" s="45"/>
      <c r="H1" s="57" t="s">
        <v>50</v>
      </c>
      <c r="I1" s="57"/>
      <c r="J1" s="57"/>
    </row>
    <row r="2" spans="1:10" ht="21" customHeight="1">
      <c r="A2" s="24"/>
      <c r="C2" s="62" t="s">
        <v>92</v>
      </c>
      <c r="D2" s="62"/>
      <c r="E2" s="62"/>
      <c r="F2" s="62"/>
      <c r="G2" s="62"/>
      <c r="H2" s="62"/>
      <c r="I2" s="62"/>
      <c r="J2" s="62"/>
    </row>
    <row r="3" spans="1:10">
      <c r="A3" s="25"/>
      <c r="C3" s="49"/>
      <c r="D3" s="47"/>
      <c r="E3" s="47"/>
      <c r="F3" s="46"/>
      <c r="G3" s="46"/>
      <c r="H3" s="57"/>
      <c r="I3" s="57"/>
      <c r="J3" s="57"/>
    </row>
    <row r="4" spans="1:10">
      <c r="A4" s="25"/>
      <c r="C4" s="58" t="s">
        <v>91</v>
      </c>
      <c r="D4" s="58"/>
      <c r="E4" s="58"/>
      <c r="F4" s="58"/>
      <c r="G4" s="58"/>
      <c r="H4" s="58"/>
      <c r="I4" s="58"/>
      <c r="J4" s="58"/>
    </row>
    <row r="5" spans="1:10" ht="24" customHeight="1">
      <c r="A5" s="26"/>
      <c r="C5" s="58"/>
      <c r="D5" s="58"/>
      <c r="E5" s="58"/>
      <c r="F5" s="58"/>
      <c r="G5" s="58"/>
      <c r="H5" s="58"/>
      <c r="I5" s="43"/>
      <c r="J5" s="54" t="s">
        <v>49</v>
      </c>
    </row>
    <row r="6" spans="1:10" ht="21.6" customHeight="1">
      <c r="A6" s="56" t="s">
        <v>1</v>
      </c>
      <c r="B6" s="56" t="s">
        <v>53</v>
      </c>
      <c r="C6" s="59" t="s">
        <v>0</v>
      </c>
      <c r="D6" s="60"/>
      <c r="E6" s="60"/>
      <c r="F6" s="60"/>
      <c r="G6" s="60"/>
      <c r="H6" s="60"/>
      <c r="I6" s="60"/>
      <c r="J6" s="61"/>
    </row>
    <row r="7" spans="1:10" s="42" customFormat="1" ht="135" customHeight="1">
      <c r="A7" s="56"/>
      <c r="B7" s="56" t="s">
        <v>53</v>
      </c>
      <c r="C7" s="5" t="s">
        <v>2</v>
      </c>
      <c r="D7" s="44" t="s">
        <v>3</v>
      </c>
      <c r="E7" s="44" t="s">
        <v>4</v>
      </c>
      <c r="F7" s="44" t="s">
        <v>5</v>
      </c>
      <c r="G7" s="44" t="s">
        <v>6</v>
      </c>
      <c r="H7" s="44" t="s">
        <v>7</v>
      </c>
      <c r="I7" s="44" t="s">
        <v>70</v>
      </c>
      <c r="J7" s="55" t="s">
        <v>90</v>
      </c>
    </row>
    <row r="8" spans="1:10" ht="28.5">
      <c r="A8" s="27">
        <v>1</v>
      </c>
      <c r="B8" s="17">
        <v>670001</v>
      </c>
      <c r="C8" s="34" t="s">
        <v>12</v>
      </c>
      <c r="D8" s="65">
        <f>согаз!D8+макс!D8+капитал!D8</f>
        <v>0</v>
      </c>
      <c r="E8" s="65">
        <f>согаз!E8+макс!E8+капитал!E8</f>
        <v>0</v>
      </c>
      <c r="F8" s="65">
        <f>согаз!F8+макс!F8+капитал!F8</f>
        <v>0</v>
      </c>
      <c r="G8" s="65">
        <f>согаз!G8+макс!G8+капитал!G8</f>
        <v>25732721.43982958</v>
      </c>
      <c r="H8" s="65">
        <f>согаз!H8+макс!H8+капитал!H8</f>
        <v>0</v>
      </c>
      <c r="I8" s="65">
        <f>согаз!I8+макс!I8+капитал!I8</f>
        <v>0</v>
      </c>
      <c r="J8" s="66">
        <f>D8+F8+G8+H8+I8</f>
        <v>25732721.43982958</v>
      </c>
    </row>
    <row r="9" spans="1:10" ht="28.5">
      <c r="A9" s="27">
        <v>2</v>
      </c>
      <c r="B9" s="18">
        <v>670002</v>
      </c>
      <c r="C9" s="34" t="s">
        <v>8</v>
      </c>
      <c r="D9" s="65">
        <f>согаз!D9+макс!D9+капитал!D9</f>
        <v>1857636805.0870342</v>
      </c>
      <c r="E9" s="65">
        <f>согаз!E9+макс!E9+капитал!E9</f>
        <v>263426804</v>
      </c>
      <c r="F9" s="65">
        <f>согаз!F9+макс!F9+капитал!F9</f>
        <v>78161444.094075486</v>
      </c>
      <c r="G9" s="65">
        <f>согаз!G9+макс!G9+капитал!G9</f>
        <v>125214125.06313579</v>
      </c>
      <c r="H9" s="65">
        <f>согаз!H9+макс!H9+капитал!H9</f>
        <v>0</v>
      </c>
      <c r="I9" s="65">
        <f>согаз!I9+макс!I9+капитал!I9</f>
        <v>9133245</v>
      </c>
      <c r="J9" s="66">
        <f t="shared" ref="J9:J68" si="0">D9+F9+G9+H9+I9</f>
        <v>2070145619.2442455</v>
      </c>
    </row>
    <row r="10" spans="1:10" ht="28.5">
      <c r="A10" s="27">
        <v>3</v>
      </c>
      <c r="B10" s="18">
        <v>670003</v>
      </c>
      <c r="C10" s="34" t="s">
        <v>9</v>
      </c>
      <c r="D10" s="65">
        <f>согаз!D10+макс!D10+капитал!D10</f>
        <v>245427867.76325005</v>
      </c>
      <c r="E10" s="65">
        <f>согаз!E10+макс!E10+капитал!E10</f>
        <v>7744045</v>
      </c>
      <c r="F10" s="65">
        <f>согаз!F10+макс!F10+капитал!F10</f>
        <v>38879042.917649917</v>
      </c>
      <c r="G10" s="65">
        <f>согаз!G10+макс!G10+капитал!G10</f>
        <v>49717209.339346334</v>
      </c>
      <c r="H10" s="65">
        <f>согаз!H10+макс!H10+капитал!H10</f>
        <v>0</v>
      </c>
      <c r="I10" s="65">
        <f>согаз!I10+макс!I10+капитал!I10</f>
        <v>8959060</v>
      </c>
      <c r="J10" s="66">
        <f t="shared" si="0"/>
        <v>342983180.02024633</v>
      </c>
    </row>
    <row r="11" spans="1:10" ht="42.75">
      <c r="A11" s="27">
        <v>4</v>
      </c>
      <c r="B11" s="17">
        <v>670004</v>
      </c>
      <c r="C11" s="34" t="s">
        <v>10</v>
      </c>
      <c r="D11" s="65">
        <f>согаз!D11+макс!D11+капитал!D11</f>
        <v>0</v>
      </c>
      <c r="E11" s="65">
        <f>согаз!E11+макс!E11+капитал!E11</f>
        <v>0</v>
      </c>
      <c r="F11" s="65">
        <f>согаз!F11+макс!F11+капитал!F11</f>
        <v>0</v>
      </c>
      <c r="G11" s="65">
        <f>согаз!G11+макс!G11+капитал!G11</f>
        <v>76223446.242890805</v>
      </c>
      <c r="H11" s="65">
        <f>согаз!H11+макс!H11+капитал!H11</f>
        <v>0</v>
      </c>
      <c r="I11" s="65">
        <f>согаз!I11+макс!I11+капитал!I11</f>
        <v>0</v>
      </c>
      <c r="J11" s="66">
        <f t="shared" si="0"/>
        <v>76223446.242890805</v>
      </c>
    </row>
    <row r="12" spans="1:10" ht="42.75">
      <c r="A12" s="27">
        <v>5</v>
      </c>
      <c r="B12" s="18">
        <v>670005</v>
      </c>
      <c r="C12" s="34" t="s">
        <v>11</v>
      </c>
      <c r="D12" s="65">
        <f>согаз!D12+макс!D12+капитал!D12</f>
        <v>811626125.27556109</v>
      </c>
      <c r="E12" s="65">
        <f>согаз!E12+макс!E12+капитал!E12</f>
        <v>125496500</v>
      </c>
      <c r="F12" s="65">
        <f>согаз!F12+макс!F12+капитал!F12</f>
        <v>659654634.80965269</v>
      </c>
      <c r="G12" s="65">
        <f>согаз!G12+макс!G12+капитал!G12</f>
        <v>249875679.1319322</v>
      </c>
      <c r="H12" s="65">
        <f>согаз!H12+макс!H12+капитал!H12</f>
        <v>0</v>
      </c>
      <c r="I12" s="65">
        <f>согаз!I12+макс!I12+капитал!I12</f>
        <v>0</v>
      </c>
      <c r="J12" s="66">
        <f t="shared" si="0"/>
        <v>1721156439.2171459</v>
      </c>
    </row>
    <row r="13" spans="1:10">
      <c r="A13" s="27">
        <v>6</v>
      </c>
      <c r="B13" s="17">
        <v>670012</v>
      </c>
      <c r="C13" s="34" t="s">
        <v>57</v>
      </c>
      <c r="D13" s="65">
        <f>согаз!D13+макс!D13+капитал!D13</f>
        <v>0</v>
      </c>
      <c r="E13" s="65">
        <f>согаз!E13+макс!E13+капитал!E13</f>
        <v>0</v>
      </c>
      <c r="F13" s="65">
        <f>согаз!F13+макс!F13+капитал!F13</f>
        <v>0</v>
      </c>
      <c r="G13" s="65">
        <f>согаз!G13+макс!G13+капитал!G13</f>
        <v>193758387.56554842</v>
      </c>
      <c r="H13" s="65">
        <f>согаз!H13+макс!H13+капитал!H13</f>
        <v>31920283.72858835</v>
      </c>
      <c r="I13" s="65">
        <f>согаз!I13+макс!I13+капитал!I13</f>
        <v>0</v>
      </c>
      <c r="J13" s="66">
        <f t="shared" si="0"/>
        <v>225678671.29413676</v>
      </c>
    </row>
    <row r="14" spans="1:10">
      <c r="A14" s="27">
        <v>7</v>
      </c>
      <c r="B14" s="18">
        <v>670013</v>
      </c>
      <c r="C14" s="34" t="s">
        <v>27</v>
      </c>
      <c r="D14" s="65">
        <f>согаз!D14+макс!D14+капитал!D14</f>
        <v>14807037.822558552</v>
      </c>
      <c r="E14" s="65">
        <f>согаз!E14+макс!E14+капитал!E14</f>
        <v>0</v>
      </c>
      <c r="F14" s="65">
        <f>согаз!F14+макс!F14+капитал!F14</f>
        <v>13252905.298346931</v>
      </c>
      <c r="G14" s="65">
        <f>согаз!G14+макс!G14+капитал!G14</f>
        <v>51220454.916742429</v>
      </c>
      <c r="H14" s="65">
        <f>согаз!H14+макс!H14+капитал!H14</f>
        <v>0</v>
      </c>
      <c r="I14" s="65">
        <f>согаз!I14+макс!I14+капитал!I14</f>
        <v>0</v>
      </c>
      <c r="J14" s="66">
        <f t="shared" si="0"/>
        <v>79280398.037647903</v>
      </c>
    </row>
    <row r="15" spans="1:10">
      <c r="A15" s="27">
        <v>8</v>
      </c>
      <c r="B15" s="18">
        <v>670015</v>
      </c>
      <c r="C15" s="34" t="s">
        <v>28</v>
      </c>
      <c r="D15" s="65">
        <f>согаз!D15+макс!D15+капитал!D15</f>
        <v>88476997.049675241</v>
      </c>
      <c r="E15" s="65">
        <f>согаз!E15+макс!E15+капитал!E15</f>
        <v>0</v>
      </c>
      <c r="F15" s="65">
        <f>согаз!F15+макс!F15+капитал!F15</f>
        <v>12388243.633710098</v>
      </c>
      <c r="G15" s="65">
        <f>согаз!G15+макс!G15+капитал!G15</f>
        <v>292811255.46827942</v>
      </c>
      <c r="H15" s="65">
        <f>согаз!H15+макс!H15+капитал!H15</f>
        <v>0</v>
      </c>
      <c r="I15" s="65">
        <f>согаз!I15+макс!I15+капитал!I15</f>
        <v>0</v>
      </c>
      <c r="J15" s="66">
        <f t="shared" si="0"/>
        <v>393676496.15166473</v>
      </c>
    </row>
    <row r="16" spans="1:10">
      <c r="A16" s="27">
        <v>9</v>
      </c>
      <c r="B16" s="18">
        <v>670017</v>
      </c>
      <c r="C16" s="34" t="s">
        <v>29</v>
      </c>
      <c r="D16" s="65">
        <f>согаз!D16+макс!D16+капитал!D16</f>
        <v>33612824.481286593</v>
      </c>
      <c r="E16" s="65">
        <f>согаз!E16+макс!E16+капитал!E16</f>
        <v>0</v>
      </c>
      <c r="F16" s="65">
        <f>согаз!F16+макс!F16+капитал!F16</f>
        <v>11643046.172630198</v>
      </c>
      <c r="G16" s="65">
        <f>согаз!G16+макс!G16+капитал!G16</f>
        <v>59674436.445386283</v>
      </c>
      <c r="H16" s="65">
        <f>согаз!H16+макс!H16+капитал!H16</f>
        <v>0</v>
      </c>
      <c r="I16" s="65">
        <f>согаз!I16+макс!I16+капитал!I16</f>
        <v>0</v>
      </c>
      <c r="J16" s="66">
        <f t="shared" si="0"/>
        <v>104930307.09930307</v>
      </c>
    </row>
    <row r="17" spans="1:10">
      <c r="A17" s="27">
        <v>10</v>
      </c>
      <c r="B17" s="18">
        <v>670018</v>
      </c>
      <c r="C17" s="34" t="s">
        <v>30</v>
      </c>
      <c r="D17" s="65">
        <f>согаз!D17+макс!D17+капитал!D17</f>
        <v>54430169.632411554</v>
      </c>
      <c r="E17" s="65">
        <f>согаз!E17+макс!E17+капитал!E17</f>
        <v>0</v>
      </c>
      <c r="F17" s="65">
        <f>согаз!F17+макс!F17+капитал!F17</f>
        <v>22246007.414609503</v>
      </c>
      <c r="G17" s="65">
        <f>согаз!G17+макс!G17+капитал!G17</f>
        <v>151568708.68470824</v>
      </c>
      <c r="H17" s="65">
        <f>согаз!H17+макс!H17+капитал!H17</f>
        <v>0</v>
      </c>
      <c r="I17" s="65">
        <f>согаз!I17+макс!I17+капитал!I17</f>
        <v>0</v>
      </c>
      <c r="J17" s="66">
        <f t="shared" si="0"/>
        <v>228244885.7317293</v>
      </c>
    </row>
    <row r="18" spans="1:10">
      <c r="A18" s="27">
        <v>11</v>
      </c>
      <c r="B18" s="18">
        <v>670020</v>
      </c>
      <c r="C18" s="34" t="s">
        <v>69</v>
      </c>
      <c r="D18" s="65">
        <f>согаз!D18+макс!D18+капитал!D18</f>
        <v>32135967.042650431</v>
      </c>
      <c r="E18" s="65">
        <f>согаз!E18+макс!E18+капитал!E18</f>
        <v>0</v>
      </c>
      <c r="F18" s="65">
        <f>согаз!F18+макс!F18+капитал!F18</f>
        <v>13691602.721529456</v>
      </c>
      <c r="G18" s="65">
        <f>согаз!G18+макс!G18+капитал!G18</f>
        <v>67637165.482527256</v>
      </c>
      <c r="H18" s="65">
        <f>согаз!H18+макс!H18+капитал!H18</f>
        <v>0</v>
      </c>
      <c r="I18" s="65">
        <f>согаз!I18+макс!I18+капитал!I18</f>
        <v>0</v>
      </c>
      <c r="J18" s="66">
        <f t="shared" si="0"/>
        <v>113464735.24670714</v>
      </c>
    </row>
    <row r="19" spans="1:10">
      <c r="A19" s="27">
        <v>12</v>
      </c>
      <c r="B19" s="18">
        <v>670022</v>
      </c>
      <c r="C19" s="34" t="s">
        <v>31</v>
      </c>
      <c r="D19" s="65">
        <f>согаз!D19+макс!D19+капитал!D19</f>
        <v>15250797.718225047</v>
      </c>
      <c r="E19" s="65">
        <f>согаз!E19+макс!E19+капитал!E19</f>
        <v>0</v>
      </c>
      <c r="F19" s="65">
        <f>согаз!F19+макс!F19+капитал!F19</f>
        <v>10375593.342652803</v>
      </c>
      <c r="G19" s="65">
        <f>согаз!G19+макс!G19+капитал!G19</f>
        <v>54601906.380845211</v>
      </c>
      <c r="H19" s="65">
        <f>согаз!H19+макс!H19+капитал!H19</f>
        <v>0</v>
      </c>
      <c r="I19" s="65">
        <f>согаз!I19+макс!I19+капитал!I19</f>
        <v>0</v>
      </c>
      <c r="J19" s="66">
        <f t="shared" si="0"/>
        <v>80228297.441723064</v>
      </c>
    </row>
    <row r="20" spans="1:10">
      <c r="A20" s="27">
        <v>13</v>
      </c>
      <c r="B20" s="18">
        <v>670023</v>
      </c>
      <c r="C20" s="34" t="s">
        <v>32</v>
      </c>
      <c r="D20" s="65">
        <f>согаз!D20+макс!D20+капитал!D20</f>
        <v>24954978.098932881</v>
      </c>
      <c r="E20" s="65">
        <f>согаз!E20+макс!E20+капитал!E20</f>
        <v>0</v>
      </c>
      <c r="F20" s="65">
        <f>согаз!F20+макс!F20+капитал!F20</f>
        <v>9733768.6083432063</v>
      </c>
      <c r="G20" s="65">
        <f>согаз!G20+макс!G20+капитал!G20</f>
        <v>54071843.330230743</v>
      </c>
      <c r="H20" s="65">
        <f>согаз!H20+макс!H20+капитал!H20</f>
        <v>0</v>
      </c>
      <c r="I20" s="65">
        <f>согаз!I20+макс!I20+капитал!I20</f>
        <v>0</v>
      </c>
      <c r="J20" s="66">
        <f t="shared" si="0"/>
        <v>88760590.037506834</v>
      </c>
    </row>
    <row r="21" spans="1:10">
      <c r="A21" s="27">
        <v>14</v>
      </c>
      <c r="B21" s="18">
        <v>670024</v>
      </c>
      <c r="C21" s="34" t="s">
        <v>58</v>
      </c>
      <c r="D21" s="65">
        <f>согаз!D21+макс!D21+капитал!D21</f>
        <v>19011484.899365194</v>
      </c>
      <c r="E21" s="65">
        <f>согаз!E21+макс!E21+капитал!E21</f>
        <v>0</v>
      </c>
      <c r="F21" s="65">
        <f>согаз!F21+макс!F21+капитал!F21</f>
        <v>11126535.448954912</v>
      </c>
      <c r="G21" s="65">
        <f>согаз!G21+макс!G21+капитал!G21</f>
        <v>56224109.873788103</v>
      </c>
      <c r="H21" s="65">
        <f>согаз!H21+макс!H21+капитал!H21</f>
        <v>0</v>
      </c>
      <c r="I21" s="65">
        <f>согаз!I21+макс!I21+капитал!I21</f>
        <v>0</v>
      </c>
      <c r="J21" s="66">
        <f t="shared" si="0"/>
        <v>86362130.222108215</v>
      </c>
    </row>
    <row r="22" spans="1:10">
      <c r="A22" s="27">
        <v>15</v>
      </c>
      <c r="B22" s="18">
        <v>670026</v>
      </c>
      <c r="C22" s="34" t="s">
        <v>52</v>
      </c>
      <c r="D22" s="65">
        <f>согаз!D22+макс!D22+капитал!D22</f>
        <v>63541403.304597273</v>
      </c>
      <c r="E22" s="65">
        <f>согаз!E22+макс!E22+капитал!E22</f>
        <v>0</v>
      </c>
      <c r="F22" s="65">
        <f>согаз!F22+макс!F22+капитал!F22</f>
        <v>16006357.686070889</v>
      </c>
      <c r="G22" s="65">
        <f>согаз!G22+макс!G22+капитал!G22</f>
        <v>152639686.35549283</v>
      </c>
      <c r="H22" s="65">
        <f>согаз!H22+макс!H22+капитал!H22</f>
        <v>0</v>
      </c>
      <c r="I22" s="65">
        <f>согаз!I22+макс!I22+капитал!I22</f>
        <v>0</v>
      </c>
      <c r="J22" s="66">
        <f t="shared" si="0"/>
        <v>232187447.34616101</v>
      </c>
    </row>
    <row r="23" spans="1:10">
      <c r="A23" s="27">
        <v>16</v>
      </c>
      <c r="B23" s="18">
        <v>670027</v>
      </c>
      <c r="C23" s="34" t="s">
        <v>33</v>
      </c>
      <c r="D23" s="65">
        <f>согаз!D23+макс!D23+капитал!D23</f>
        <v>320384258.2451598</v>
      </c>
      <c r="E23" s="65">
        <f>согаз!E23+макс!E23+капитал!E23</f>
        <v>0</v>
      </c>
      <c r="F23" s="65">
        <f>согаз!F23+макс!F23+капитал!F23</f>
        <v>31336195.92045176</v>
      </c>
      <c r="G23" s="65">
        <f>согаз!G23+макс!G23+капитал!G23</f>
        <v>483296632.82521582</v>
      </c>
      <c r="H23" s="65">
        <f>согаз!H23+макс!H23+капитал!H23</f>
        <v>0</v>
      </c>
      <c r="I23" s="65">
        <f>согаз!I23+макс!I23+капитал!I23</f>
        <v>0</v>
      </c>
      <c r="J23" s="66">
        <f t="shared" si="0"/>
        <v>835017086.99082732</v>
      </c>
    </row>
    <row r="24" spans="1:10">
      <c r="A24" s="27">
        <v>17</v>
      </c>
      <c r="B24" s="18">
        <v>670028</v>
      </c>
      <c r="C24" s="34" t="s">
        <v>34</v>
      </c>
      <c r="D24" s="65">
        <f>согаз!D24+макс!D24+капитал!D24</f>
        <v>85525625.855721712</v>
      </c>
      <c r="E24" s="65">
        <f>согаз!E24+макс!E24+капитал!E24</f>
        <v>0</v>
      </c>
      <c r="F24" s="65">
        <f>согаз!F24+макс!F24+капитал!F24</f>
        <v>27189467.860517077</v>
      </c>
      <c r="G24" s="65">
        <f>согаз!G24+макс!G24+капитал!G24</f>
        <v>89385051.885828078</v>
      </c>
      <c r="H24" s="65">
        <f>согаз!H24+макс!H24+капитал!H24</f>
        <v>0</v>
      </c>
      <c r="I24" s="65">
        <f>согаз!I24+макс!I24+капитал!I24</f>
        <v>0</v>
      </c>
      <c r="J24" s="66">
        <f t="shared" si="0"/>
        <v>202100145.60206687</v>
      </c>
    </row>
    <row r="25" spans="1:10">
      <c r="A25" s="27">
        <v>18</v>
      </c>
      <c r="B25" s="18">
        <v>670029</v>
      </c>
      <c r="C25" s="34" t="s">
        <v>59</v>
      </c>
      <c r="D25" s="65">
        <f>согаз!D25+макс!D25+капитал!D25</f>
        <v>314736630.69845039</v>
      </c>
      <c r="E25" s="65">
        <f>согаз!E25+макс!E25+капитал!E25</f>
        <v>0</v>
      </c>
      <c r="F25" s="65">
        <f>согаз!F25+макс!F25+капитал!F25</f>
        <v>23935755.855095759</v>
      </c>
      <c r="G25" s="65">
        <f>согаз!G25+макс!G25+капитал!G25</f>
        <v>428060899.24238563</v>
      </c>
      <c r="H25" s="65">
        <f>согаз!H25+макс!H25+капитал!H25</f>
        <v>0</v>
      </c>
      <c r="I25" s="65">
        <f>согаз!I25+макс!I25+капитал!I25</f>
        <v>0</v>
      </c>
      <c r="J25" s="66">
        <f t="shared" si="0"/>
        <v>766733285.79593182</v>
      </c>
    </row>
    <row r="26" spans="1:10">
      <c r="A26" s="27">
        <v>19</v>
      </c>
      <c r="B26" s="19">
        <v>670030</v>
      </c>
      <c r="C26" s="35" t="s">
        <v>68</v>
      </c>
      <c r="D26" s="65">
        <f>согаз!D26+макс!D26+капитал!D26</f>
        <v>35659643.169915751</v>
      </c>
      <c r="E26" s="65">
        <f>согаз!E26+макс!E26+капитал!E26</f>
        <v>0</v>
      </c>
      <c r="F26" s="65">
        <f>согаз!F26+макс!F26+капитал!F26</f>
        <v>14853996.895893896</v>
      </c>
      <c r="G26" s="65">
        <f>согаз!G26+макс!G26+капитал!G26</f>
        <v>137789342.74785092</v>
      </c>
      <c r="H26" s="65">
        <f>согаз!H26+макс!H26+капитал!H26</f>
        <v>0</v>
      </c>
      <c r="I26" s="65">
        <f>согаз!I26+макс!I26+капитал!I26</f>
        <v>0</v>
      </c>
      <c r="J26" s="66">
        <f t="shared" si="0"/>
        <v>188302982.81366056</v>
      </c>
    </row>
    <row r="27" spans="1:10">
      <c r="A27" s="27">
        <v>20</v>
      </c>
      <c r="B27" s="18">
        <v>670033</v>
      </c>
      <c r="C27" s="34" t="s">
        <v>36</v>
      </c>
      <c r="D27" s="65">
        <f>согаз!D27+макс!D27+капитал!D27</f>
        <v>19726837.57795243</v>
      </c>
      <c r="E27" s="65">
        <f>согаз!E27+макс!E27+капитал!E27</f>
        <v>0</v>
      </c>
      <c r="F27" s="65">
        <f>согаз!F27+макс!F27+капитал!F27</f>
        <v>11660798.773071369</v>
      </c>
      <c r="G27" s="65">
        <f>согаз!G27+макс!G27+капитал!G27</f>
        <v>36889523.053657152</v>
      </c>
      <c r="H27" s="65">
        <f>согаз!H27+макс!H27+капитал!H27</f>
        <v>0</v>
      </c>
      <c r="I27" s="65">
        <f>согаз!I27+макс!I27+капитал!I27</f>
        <v>0</v>
      </c>
      <c r="J27" s="66">
        <f t="shared" si="0"/>
        <v>68277159.404680952</v>
      </c>
    </row>
    <row r="28" spans="1:10">
      <c r="A28" s="27">
        <v>21</v>
      </c>
      <c r="B28" s="18">
        <v>670036</v>
      </c>
      <c r="C28" s="34" t="s">
        <v>37</v>
      </c>
      <c r="D28" s="65">
        <f>согаз!D28+макс!D28+капитал!D28</f>
        <v>211190227.51403835</v>
      </c>
      <c r="E28" s="65">
        <f>согаз!E28+макс!E28+капитал!E28</f>
        <v>0</v>
      </c>
      <c r="F28" s="65">
        <f>согаз!F28+макс!F28+капитал!F28</f>
        <v>29704716.970063567</v>
      </c>
      <c r="G28" s="65">
        <f>согаз!G28+макс!G28+капитал!G28</f>
        <v>303834451.0089516</v>
      </c>
      <c r="H28" s="65">
        <f>согаз!H28+макс!H28+капитал!H28</f>
        <v>0</v>
      </c>
      <c r="I28" s="65">
        <f>согаз!I28+макс!I28+капитал!I28</f>
        <v>0</v>
      </c>
      <c r="J28" s="66">
        <f t="shared" si="0"/>
        <v>544729395.49305356</v>
      </c>
    </row>
    <row r="29" spans="1:10">
      <c r="A29" s="27">
        <v>22</v>
      </c>
      <c r="B29" s="18">
        <v>670039</v>
      </c>
      <c r="C29" s="34" t="s">
        <v>18</v>
      </c>
      <c r="D29" s="65">
        <f>согаз!D29+макс!D29+капитал!D29</f>
        <v>0</v>
      </c>
      <c r="E29" s="65">
        <f>согаз!E29+макс!E29+капитал!E29</f>
        <v>0</v>
      </c>
      <c r="F29" s="65">
        <f>согаз!F29+макс!F29+капитал!F29</f>
        <v>17690272.494890895</v>
      </c>
      <c r="G29" s="65">
        <f>согаз!G29+макс!G29+капитал!G29</f>
        <v>225219594.55719489</v>
      </c>
      <c r="H29" s="65">
        <f>согаз!H29+макс!H29+капитал!H29</f>
        <v>0</v>
      </c>
      <c r="I29" s="65">
        <f>согаз!I29+макс!I29+капитал!I29</f>
        <v>0</v>
      </c>
      <c r="J29" s="66">
        <f t="shared" si="0"/>
        <v>242909867.05208579</v>
      </c>
    </row>
    <row r="30" spans="1:10">
      <c r="A30" s="27">
        <v>23</v>
      </c>
      <c r="B30" s="18">
        <v>670040</v>
      </c>
      <c r="C30" s="34" t="s">
        <v>19</v>
      </c>
      <c r="D30" s="65">
        <f>согаз!D30+макс!D30+капитал!D30</f>
        <v>0</v>
      </c>
      <c r="E30" s="65">
        <f>согаз!E30+макс!E30+капитал!E30</f>
        <v>0</v>
      </c>
      <c r="F30" s="65">
        <f>согаз!F30+макс!F30+капитал!F30</f>
        <v>26825474.535427086</v>
      </c>
      <c r="G30" s="65">
        <f>согаз!G30+макс!G30+капитал!G30</f>
        <v>150755216.7959128</v>
      </c>
      <c r="H30" s="65">
        <f>согаз!H30+макс!H30+капитал!H30</f>
        <v>0</v>
      </c>
      <c r="I30" s="65">
        <f>согаз!I30+макс!I30+капитал!I30</f>
        <v>0</v>
      </c>
      <c r="J30" s="66">
        <f t="shared" si="0"/>
        <v>177580691.3313399</v>
      </c>
    </row>
    <row r="31" spans="1:10">
      <c r="A31" s="27">
        <v>24</v>
      </c>
      <c r="B31" s="18">
        <v>670041</v>
      </c>
      <c r="C31" s="34" t="s">
        <v>20</v>
      </c>
      <c r="D31" s="65">
        <f>согаз!D31+макс!D31+капитал!D31</f>
        <v>0</v>
      </c>
      <c r="E31" s="65">
        <f>согаз!E31+макс!E31+капитал!E31</f>
        <v>0</v>
      </c>
      <c r="F31" s="65">
        <f>согаз!F31+макс!F31+капитал!F31</f>
        <v>22369469.47076714</v>
      </c>
      <c r="G31" s="65">
        <f>согаз!G31+макс!G31+капитал!G31</f>
        <v>211798106.96021727</v>
      </c>
      <c r="H31" s="65">
        <f>согаз!H31+макс!H31+капитал!H31</f>
        <v>0</v>
      </c>
      <c r="I31" s="65">
        <f>согаз!I31+макс!I31+капитал!I31</f>
        <v>0</v>
      </c>
      <c r="J31" s="66">
        <f t="shared" si="0"/>
        <v>234167576.43098441</v>
      </c>
    </row>
    <row r="32" spans="1:10">
      <c r="A32" s="27">
        <v>25</v>
      </c>
      <c r="B32" s="18">
        <v>670042</v>
      </c>
      <c r="C32" s="34" t="s">
        <v>21</v>
      </c>
      <c r="D32" s="65">
        <f>согаз!D32+макс!D32+капитал!D32</f>
        <v>0</v>
      </c>
      <c r="E32" s="65">
        <f>согаз!E32+макс!E32+капитал!E32</f>
        <v>0</v>
      </c>
      <c r="F32" s="65">
        <f>согаз!F32+макс!F32+капитал!F32</f>
        <v>16869225.47376281</v>
      </c>
      <c r="G32" s="65">
        <f>согаз!G32+макс!G32+капитал!G32</f>
        <v>128342972.00812428</v>
      </c>
      <c r="H32" s="65">
        <f>согаз!H32+макс!H32+капитал!H32</f>
        <v>0</v>
      </c>
      <c r="I32" s="65">
        <f>согаз!I32+макс!I32+капитал!I32</f>
        <v>0</v>
      </c>
      <c r="J32" s="66">
        <f t="shared" si="0"/>
        <v>145212197.4818871</v>
      </c>
    </row>
    <row r="33" spans="1:10">
      <c r="A33" s="27">
        <v>26</v>
      </c>
      <c r="B33" s="18">
        <v>670043</v>
      </c>
      <c r="C33" s="34" t="s">
        <v>22</v>
      </c>
      <c r="D33" s="65">
        <f>согаз!D33+макс!D33+капитал!D33</f>
        <v>0</v>
      </c>
      <c r="E33" s="65">
        <f>согаз!E33+макс!E33+капитал!E33</f>
        <v>0</v>
      </c>
      <c r="F33" s="65">
        <f>согаз!F33+макс!F33+капитал!F33</f>
        <v>14801010.672350992</v>
      </c>
      <c r="G33" s="65">
        <f>согаз!G33+макс!G33+капитал!G33</f>
        <v>115594766.49829996</v>
      </c>
      <c r="H33" s="65">
        <f>согаз!H33+макс!H33+капитал!H33</f>
        <v>0</v>
      </c>
      <c r="I33" s="65">
        <f>согаз!I33+макс!I33+капитал!I33</f>
        <v>0</v>
      </c>
      <c r="J33" s="66">
        <f t="shared" si="0"/>
        <v>130395777.17065094</v>
      </c>
    </row>
    <row r="34" spans="1:10">
      <c r="A34" s="27">
        <v>27</v>
      </c>
      <c r="B34" s="18">
        <v>670044</v>
      </c>
      <c r="C34" s="34" t="s">
        <v>23</v>
      </c>
      <c r="D34" s="65">
        <f>согаз!D34+макс!D34+капитал!D34</f>
        <v>0</v>
      </c>
      <c r="E34" s="65">
        <f>согаз!E34+макс!E34+капитал!E34</f>
        <v>0</v>
      </c>
      <c r="F34" s="65">
        <f>согаз!F34+макс!F34+капитал!F34</f>
        <v>10331933.739740606</v>
      </c>
      <c r="G34" s="65">
        <f>согаз!G34+макс!G34+капитал!G34</f>
        <v>108047400.50780733</v>
      </c>
      <c r="H34" s="65">
        <f>согаз!H34+макс!H34+капитал!H34</f>
        <v>0</v>
      </c>
      <c r="I34" s="65">
        <f>согаз!I34+макс!I34+капитал!I34</f>
        <v>0</v>
      </c>
      <c r="J34" s="66">
        <f t="shared" si="0"/>
        <v>118379334.24754794</v>
      </c>
    </row>
    <row r="35" spans="1:10" ht="28.5">
      <c r="A35" s="27">
        <v>28</v>
      </c>
      <c r="B35" s="18">
        <v>670045</v>
      </c>
      <c r="C35" s="34" t="s">
        <v>17</v>
      </c>
      <c r="D35" s="65">
        <f>согаз!D35+макс!D35+капитал!D35</f>
        <v>0</v>
      </c>
      <c r="E35" s="65">
        <f>согаз!E35+макс!E35+капитал!E35</f>
        <v>0</v>
      </c>
      <c r="F35" s="65">
        <f>согаз!F35+макс!F35+капитал!F35</f>
        <v>43141960.007314429</v>
      </c>
      <c r="G35" s="65">
        <f>согаз!G35+макс!G35+капитал!G35</f>
        <v>164632481.98708248</v>
      </c>
      <c r="H35" s="65">
        <f>согаз!H35+макс!H35+капитал!H35</f>
        <v>0</v>
      </c>
      <c r="I35" s="65">
        <f>согаз!I35+макс!I35+капитал!I35</f>
        <v>0</v>
      </c>
      <c r="J35" s="66">
        <f t="shared" si="0"/>
        <v>207774441.99439692</v>
      </c>
    </row>
    <row r="36" spans="1:10" ht="28.5">
      <c r="A36" s="27">
        <v>29</v>
      </c>
      <c r="B36" s="18">
        <v>670046</v>
      </c>
      <c r="C36" s="34" t="s">
        <v>25</v>
      </c>
      <c r="D36" s="65">
        <f>согаз!D36+макс!D36+капитал!D36</f>
        <v>0</v>
      </c>
      <c r="E36" s="65">
        <f>согаз!E36+макс!E36+капитал!E36</f>
        <v>0</v>
      </c>
      <c r="F36" s="65">
        <f>согаз!F36+макс!F36+капитал!F36</f>
        <v>0</v>
      </c>
      <c r="G36" s="65">
        <f>согаз!G36+макс!G36+капитал!G36</f>
        <v>84744430</v>
      </c>
      <c r="H36" s="65">
        <f>согаз!H36+макс!H36+капитал!H36</f>
        <v>0</v>
      </c>
      <c r="I36" s="65">
        <f>согаз!I36+макс!I36+капитал!I36</f>
        <v>0</v>
      </c>
      <c r="J36" s="66">
        <f t="shared" si="0"/>
        <v>84744430</v>
      </c>
    </row>
    <row r="37" spans="1:10" ht="28.5">
      <c r="A37" s="27">
        <v>30</v>
      </c>
      <c r="B37" s="17">
        <v>670047</v>
      </c>
      <c r="C37" s="34" t="s">
        <v>26</v>
      </c>
      <c r="D37" s="65">
        <f>согаз!D37+макс!D37+капитал!D37</f>
        <v>0</v>
      </c>
      <c r="E37" s="65">
        <f>согаз!E37+макс!E37+капитал!E37</f>
        <v>0</v>
      </c>
      <c r="F37" s="65">
        <f>согаз!F37+макс!F37+капитал!F37</f>
        <v>0</v>
      </c>
      <c r="G37" s="65">
        <f>согаз!G37+макс!G37+капитал!G37</f>
        <v>57119389.754015133</v>
      </c>
      <c r="H37" s="65">
        <f>согаз!H37+макс!H37+капитал!H37</f>
        <v>0</v>
      </c>
      <c r="I37" s="65">
        <f>согаз!I37+макс!I37+капитал!I37</f>
        <v>0</v>
      </c>
      <c r="J37" s="66">
        <f t="shared" si="0"/>
        <v>57119389.754015133</v>
      </c>
    </row>
    <row r="38" spans="1:10">
      <c r="A38" s="27">
        <v>31</v>
      </c>
      <c r="B38" s="17">
        <v>670048</v>
      </c>
      <c r="C38" s="34" t="s">
        <v>74</v>
      </c>
      <c r="D38" s="65">
        <f>согаз!D38+макс!D38+капитал!D38</f>
        <v>1088625994.3065233</v>
      </c>
      <c r="E38" s="65">
        <f>согаз!E38+макс!E38+капитал!E38</f>
        <v>85443614</v>
      </c>
      <c r="F38" s="65">
        <f>согаз!F38+макс!F38+капитал!F38</f>
        <v>60369583.078805096</v>
      </c>
      <c r="G38" s="65">
        <f>согаз!G38+макс!G38+капитал!G38</f>
        <v>188994234.74992648</v>
      </c>
      <c r="H38" s="65">
        <f>согаз!H38+макс!H38+капитал!H38</f>
        <v>0</v>
      </c>
      <c r="I38" s="65">
        <f>согаз!I38+макс!I38+капитал!I38</f>
        <v>0</v>
      </c>
      <c r="J38" s="66">
        <f t="shared" si="0"/>
        <v>1337989812.1352551</v>
      </c>
    </row>
    <row r="39" spans="1:10" ht="28.5">
      <c r="A39" s="27">
        <v>32</v>
      </c>
      <c r="B39" s="18">
        <v>670049</v>
      </c>
      <c r="C39" s="34" t="s">
        <v>60</v>
      </c>
      <c r="D39" s="65">
        <f>согаз!D39+макс!D39+капитал!D39</f>
        <v>72575604.271102294</v>
      </c>
      <c r="E39" s="65">
        <f>согаз!E39+макс!E39+капитал!E39</f>
        <v>0</v>
      </c>
      <c r="F39" s="65">
        <f>согаз!F39+макс!F39+капитал!F39</f>
        <v>2451041.5739855645</v>
      </c>
      <c r="G39" s="65">
        <f>согаз!G39+макс!G39+капитал!G39</f>
        <v>87381929.339999989</v>
      </c>
      <c r="H39" s="65">
        <f>согаз!H39+макс!H39+капитал!H39</f>
        <v>0</v>
      </c>
      <c r="I39" s="65">
        <f>согаз!I39+макс!I39+капитал!I39</f>
        <v>0</v>
      </c>
      <c r="J39" s="66">
        <f t="shared" si="0"/>
        <v>162408575.18508786</v>
      </c>
    </row>
    <row r="40" spans="1:10" ht="28.5">
      <c r="A40" s="27">
        <v>33</v>
      </c>
      <c r="B40" s="18">
        <v>670050</v>
      </c>
      <c r="C40" s="34" t="s">
        <v>16</v>
      </c>
      <c r="D40" s="65">
        <f>согаз!D40+макс!D40+капитал!D40</f>
        <v>101285938.92849685</v>
      </c>
      <c r="E40" s="65">
        <f>согаз!E40+макс!E40+капитал!E40</f>
        <v>0</v>
      </c>
      <c r="F40" s="65">
        <f>согаз!F40+макс!F40+капитал!F40</f>
        <v>0</v>
      </c>
      <c r="G40" s="65">
        <f>согаз!G40+макс!G40+капитал!G40</f>
        <v>6787005.4285410764</v>
      </c>
      <c r="H40" s="65">
        <f>согаз!H40+макс!H40+капитал!H40</f>
        <v>0</v>
      </c>
      <c r="I40" s="65">
        <f>согаз!I40+макс!I40+капитал!I40</f>
        <v>0</v>
      </c>
      <c r="J40" s="66">
        <f t="shared" si="0"/>
        <v>108072944.35703793</v>
      </c>
    </row>
    <row r="41" spans="1:10" ht="28.5">
      <c r="A41" s="27">
        <v>34</v>
      </c>
      <c r="B41" s="18">
        <v>670051</v>
      </c>
      <c r="C41" s="34" t="s">
        <v>24</v>
      </c>
      <c r="D41" s="65">
        <f>согаз!D41+макс!D41+капитал!D41</f>
        <v>0</v>
      </c>
      <c r="E41" s="65">
        <f>согаз!E41+макс!E41+капитал!E41</f>
        <v>0</v>
      </c>
      <c r="F41" s="65">
        <f>согаз!F41+макс!F41+капитал!F41</f>
        <v>0</v>
      </c>
      <c r="G41" s="65">
        <f>согаз!G41+макс!G41+капитал!G41</f>
        <v>110516410</v>
      </c>
      <c r="H41" s="65">
        <f>согаз!H41+макс!H41+капитал!H41</f>
        <v>0</v>
      </c>
      <c r="I41" s="65">
        <f>согаз!I41+макс!I41+капитал!I41</f>
        <v>0</v>
      </c>
      <c r="J41" s="66">
        <f t="shared" si="0"/>
        <v>110516410</v>
      </c>
    </row>
    <row r="42" spans="1:10" ht="28.5">
      <c r="A42" s="27">
        <v>35</v>
      </c>
      <c r="B42" s="17">
        <v>670052</v>
      </c>
      <c r="C42" s="34" t="s">
        <v>61</v>
      </c>
      <c r="D42" s="65">
        <f>согаз!D42+макс!D42+капитал!D42</f>
        <v>86566410.707456425</v>
      </c>
      <c r="E42" s="65">
        <f>согаз!E42+макс!E42+капитал!E42</f>
        <v>0</v>
      </c>
      <c r="F42" s="65">
        <f>согаз!F42+макс!F42+капитал!F42</f>
        <v>40665966.235454209</v>
      </c>
      <c r="G42" s="65">
        <f>согаз!G42+макс!G42+капитал!G42</f>
        <v>556601853.5446744</v>
      </c>
      <c r="H42" s="65">
        <f>согаз!H42+макс!H42+капитал!H42</f>
        <v>0</v>
      </c>
      <c r="I42" s="65">
        <f>согаз!I42+макс!I42+капитал!I42</f>
        <v>0</v>
      </c>
      <c r="J42" s="66">
        <f t="shared" si="0"/>
        <v>683834230.48758507</v>
      </c>
    </row>
    <row r="43" spans="1:10">
      <c r="A43" s="27">
        <v>36</v>
      </c>
      <c r="B43" s="19">
        <v>670053</v>
      </c>
      <c r="C43" s="35" t="s">
        <v>35</v>
      </c>
      <c r="D43" s="65">
        <f>согаз!D43+макс!D43+капитал!D43</f>
        <v>5537251.9472491145</v>
      </c>
      <c r="E43" s="65">
        <f>согаз!E43+макс!E43+капитал!E43</f>
        <v>0</v>
      </c>
      <c r="F43" s="65">
        <f>согаз!F43+макс!F43+капитал!F43</f>
        <v>18865828.531902645</v>
      </c>
      <c r="G43" s="65">
        <f>согаз!G43+макс!G43+капитал!G43</f>
        <v>190046076.19705355</v>
      </c>
      <c r="H43" s="65">
        <f>согаз!H43+макс!H43+капитал!H43</f>
        <v>0</v>
      </c>
      <c r="I43" s="65">
        <f>согаз!I43+макс!I43+капитал!I43</f>
        <v>0</v>
      </c>
      <c r="J43" s="66">
        <f t="shared" si="0"/>
        <v>214449156.67620531</v>
      </c>
    </row>
    <row r="44" spans="1:10" ht="28.5">
      <c r="A44" s="27">
        <v>37</v>
      </c>
      <c r="B44" s="19">
        <v>670054</v>
      </c>
      <c r="C44" s="35" t="s">
        <v>15</v>
      </c>
      <c r="D44" s="65">
        <f>согаз!D44+макс!D44+капитал!D44</f>
        <v>1003598406.3084364</v>
      </c>
      <c r="E44" s="65">
        <f>согаз!E44+макс!E44+капитал!E44</f>
        <v>162828824</v>
      </c>
      <c r="F44" s="65">
        <f>согаз!F44+макс!F44+капитал!F44</f>
        <v>0</v>
      </c>
      <c r="G44" s="65">
        <f>согаз!G44+макс!G44+капитал!G44</f>
        <v>87120226.608459264</v>
      </c>
      <c r="H44" s="65">
        <f>согаз!H44+макс!H44+капитал!H44</f>
        <v>0</v>
      </c>
      <c r="I44" s="65">
        <f>согаз!I44+макс!I44+капитал!I44</f>
        <v>0</v>
      </c>
      <c r="J44" s="66">
        <f t="shared" si="0"/>
        <v>1090718632.9168956</v>
      </c>
    </row>
    <row r="45" spans="1:10">
      <c r="A45" s="27">
        <v>38</v>
      </c>
      <c r="B45" s="18">
        <v>670055</v>
      </c>
      <c r="C45" s="34" t="s">
        <v>39</v>
      </c>
      <c r="D45" s="65">
        <f>согаз!D45+макс!D45+капитал!D45</f>
        <v>0</v>
      </c>
      <c r="E45" s="65">
        <f>согаз!E45+макс!E45+капитал!E45</f>
        <v>0</v>
      </c>
      <c r="F45" s="65">
        <f>согаз!F45+макс!F45+капитал!F45</f>
        <v>0</v>
      </c>
      <c r="G45" s="65">
        <f>согаз!G45+макс!G45+капитал!G45</f>
        <v>2484816.5000000005</v>
      </c>
      <c r="H45" s="65">
        <f>согаз!H45+макс!H45+капитал!H45</f>
        <v>0</v>
      </c>
      <c r="I45" s="65">
        <f>согаз!I45+макс!I45+капитал!I45</f>
        <v>0</v>
      </c>
      <c r="J45" s="66">
        <f t="shared" si="0"/>
        <v>2484816.5000000005</v>
      </c>
    </row>
    <row r="46" spans="1:10" ht="28.5">
      <c r="A46" s="27">
        <v>39</v>
      </c>
      <c r="B46" s="17">
        <v>670056</v>
      </c>
      <c r="C46" s="34" t="s">
        <v>38</v>
      </c>
      <c r="D46" s="65">
        <f>согаз!D46+макс!D46+капитал!D46</f>
        <v>0</v>
      </c>
      <c r="E46" s="65">
        <f>согаз!E46+макс!E46+капитал!E46</f>
        <v>0</v>
      </c>
      <c r="F46" s="65">
        <f>согаз!F46+макс!F46+капитал!F46</f>
        <v>290361.06481306575</v>
      </c>
      <c r="G46" s="65">
        <f>согаз!G46+макс!G46+капитал!G46</f>
        <v>6797866.7699999996</v>
      </c>
      <c r="H46" s="65">
        <f>согаз!H46+макс!H46+капитал!H46</f>
        <v>0</v>
      </c>
      <c r="I46" s="65">
        <f>согаз!I46+макс!I46+капитал!I46</f>
        <v>0</v>
      </c>
      <c r="J46" s="66">
        <f t="shared" si="0"/>
        <v>7088227.8348130649</v>
      </c>
    </row>
    <row r="47" spans="1:10" ht="28.5">
      <c r="A47" s="27">
        <v>40</v>
      </c>
      <c r="B47" s="18">
        <v>670057</v>
      </c>
      <c r="C47" s="34" t="s">
        <v>62</v>
      </c>
      <c r="D47" s="65">
        <f>согаз!D47+макс!D47+капитал!D47</f>
        <v>522102032.05007702</v>
      </c>
      <c r="E47" s="65">
        <f>согаз!E47+макс!E47+капитал!E47</f>
        <v>71478059</v>
      </c>
      <c r="F47" s="65">
        <f>согаз!F47+макс!F47+капитал!F47</f>
        <v>35506080.989503361</v>
      </c>
      <c r="G47" s="65">
        <f>согаз!G47+макс!G47+капитал!G47</f>
        <v>96924834.975053608</v>
      </c>
      <c r="H47" s="65">
        <f>согаз!H47+макс!H47+капитал!H47</f>
        <v>0</v>
      </c>
      <c r="I47" s="65">
        <f>согаз!I47+макс!I47+капитал!I47</f>
        <v>0</v>
      </c>
      <c r="J47" s="66">
        <f t="shared" si="0"/>
        <v>654532948.01463389</v>
      </c>
    </row>
    <row r="48" spans="1:10" ht="42.75">
      <c r="A48" s="27">
        <v>41</v>
      </c>
      <c r="B48" s="18">
        <v>670059</v>
      </c>
      <c r="C48" s="34" t="s">
        <v>13</v>
      </c>
      <c r="D48" s="65">
        <f>согаз!D48+макс!D48+капитал!D48</f>
        <v>145652491.42103189</v>
      </c>
      <c r="E48" s="65">
        <f>согаз!E48+макс!E48+капитал!E48</f>
        <v>0</v>
      </c>
      <c r="F48" s="65">
        <f>согаз!F48+макс!F48+капитал!F48</f>
        <v>0</v>
      </c>
      <c r="G48" s="65">
        <f>согаз!G48+макс!G48+капитал!G48</f>
        <v>8928686</v>
      </c>
      <c r="H48" s="65">
        <f>согаз!H48+макс!H48+капитал!H48</f>
        <v>0</v>
      </c>
      <c r="I48" s="65">
        <f>согаз!I48+макс!I48+капитал!I48</f>
        <v>0</v>
      </c>
      <c r="J48" s="66">
        <f t="shared" si="0"/>
        <v>154581177.42103189</v>
      </c>
    </row>
    <row r="49" spans="1:10">
      <c r="A49" s="27">
        <v>42</v>
      </c>
      <c r="B49" s="18">
        <v>670063</v>
      </c>
      <c r="C49" s="34" t="s">
        <v>75</v>
      </c>
      <c r="D49" s="65">
        <f>согаз!D49+макс!D49+капитал!D49</f>
        <v>0</v>
      </c>
      <c r="E49" s="65">
        <f>согаз!E49+макс!E49+капитал!E49</f>
        <v>0</v>
      </c>
      <c r="F49" s="65">
        <f>согаз!F49+макс!F49+капитал!F49</f>
        <v>0</v>
      </c>
      <c r="G49" s="65">
        <f>согаз!G49+макс!G49+капитал!G49</f>
        <v>1680493.3936023866</v>
      </c>
      <c r="H49" s="65">
        <f>согаз!H49+макс!H49+капитал!H49</f>
        <v>0</v>
      </c>
      <c r="I49" s="65">
        <f>согаз!I49+макс!I49+капитал!I49</f>
        <v>0</v>
      </c>
      <c r="J49" s="66">
        <f t="shared" si="0"/>
        <v>1680493.3936023866</v>
      </c>
    </row>
    <row r="50" spans="1:10">
      <c r="A50" s="27">
        <v>43</v>
      </c>
      <c r="B50" s="18">
        <v>670065</v>
      </c>
      <c r="C50" s="34" t="s">
        <v>40</v>
      </c>
      <c r="D50" s="65">
        <f>согаз!D50+макс!D50+капитал!D50</f>
        <v>0</v>
      </c>
      <c r="E50" s="65">
        <f>согаз!E50+макс!E50+капитал!E50</f>
        <v>0</v>
      </c>
      <c r="F50" s="65">
        <f>согаз!F50+макс!F50+капитал!F50</f>
        <v>4006911.75</v>
      </c>
      <c r="G50" s="65">
        <f>согаз!G50+макс!G50+капитал!G50</f>
        <v>666389.69999999995</v>
      </c>
      <c r="H50" s="65">
        <f>согаз!H50+макс!H50+капитал!H50</f>
        <v>0</v>
      </c>
      <c r="I50" s="65">
        <f>согаз!I50+макс!I50+капитал!I50</f>
        <v>0</v>
      </c>
      <c r="J50" s="66">
        <f t="shared" si="0"/>
        <v>4673301.45</v>
      </c>
    </row>
    <row r="51" spans="1:10" ht="28.5">
      <c r="A51" s="27">
        <v>44</v>
      </c>
      <c r="B51" s="18">
        <v>670066</v>
      </c>
      <c r="C51" s="34" t="s">
        <v>14</v>
      </c>
      <c r="D51" s="65">
        <f>согаз!D51+макс!D51+капитал!D51</f>
        <v>0</v>
      </c>
      <c r="E51" s="65">
        <f>согаз!E51+макс!E51+капитал!E51</f>
        <v>0</v>
      </c>
      <c r="F51" s="65">
        <f>согаз!F51+макс!F51+капитал!F51</f>
        <v>0</v>
      </c>
      <c r="G51" s="65">
        <f>согаз!G51+макс!G51+капитал!G51</f>
        <v>0</v>
      </c>
      <c r="H51" s="65">
        <f>согаз!H51+макс!H51+капитал!H51</f>
        <v>1003601547.2041464</v>
      </c>
      <c r="I51" s="65">
        <f>согаз!I51+макс!I51+капитал!I51</f>
        <v>0</v>
      </c>
      <c r="J51" s="66">
        <f t="shared" si="0"/>
        <v>1003601547.2041464</v>
      </c>
    </row>
    <row r="52" spans="1:10">
      <c r="A52" s="27">
        <v>45</v>
      </c>
      <c r="B52" s="18">
        <v>670067</v>
      </c>
      <c r="C52" s="34" t="s">
        <v>41</v>
      </c>
      <c r="D52" s="65">
        <f>согаз!D52+макс!D52+капитал!D52</f>
        <v>3918110.2169139204</v>
      </c>
      <c r="E52" s="65">
        <f>согаз!E52+макс!E52+капитал!E52</f>
        <v>0</v>
      </c>
      <c r="F52" s="65">
        <f>согаз!F52+макс!F52+капитал!F52</f>
        <v>9612912.2244452536</v>
      </c>
      <c r="G52" s="65">
        <f>согаз!G52+макс!G52+капитал!G52</f>
        <v>15134598.442897104</v>
      </c>
      <c r="H52" s="65">
        <f>согаз!H52+макс!H52+капитал!H52</f>
        <v>0</v>
      </c>
      <c r="I52" s="65">
        <f>согаз!I52+макс!I52+капитал!I52</f>
        <v>0</v>
      </c>
      <c r="J52" s="66">
        <f t="shared" si="0"/>
        <v>28665620.884256277</v>
      </c>
    </row>
    <row r="53" spans="1:10">
      <c r="A53" s="27">
        <v>46</v>
      </c>
      <c r="B53" s="17">
        <v>670070</v>
      </c>
      <c r="C53" s="34" t="s">
        <v>42</v>
      </c>
      <c r="D53" s="65">
        <f>согаз!D53+макс!D53+капитал!D53</f>
        <v>0</v>
      </c>
      <c r="E53" s="65">
        <f>согаз!E53+макс!E53+капитал!E53</f>
        <v>0</v>
      </c>
      <c r="F53" s="65">
        <f>согаз!F53+макс!F53+капитал!F53</f>
        <v>0</v>
      </c>
      <c r="G53" s="65">
        <f>согаз!G53+макс!G53+капитал!G53</f>
        <v>5448972.6000000006</v>
      </c>
      <c r="H53" s="65">
        <f>согаз!H53+макс!H53+капитал!H53</f>
        <v>0</v>
      </c>
      <c r="I53" s="65">
        <f>согаз!I53+макс!I53+капитал!I53</f>
        <v>0</v>
      </c>
      <c r="J53" s="66">
        <f t="shared" si="0"/>
        <v>5448972.6000000006</v>
      </c>
    </row>
    <row r="54" spans="1:10">
      <c r="A54" s="27">
        <v>47</v>
      </c>
      <c r="B54" s="18">
        <v>670072</v>
      </c>
      <c r="C54" s="36" t="s">
        <v>43</v>
      </c>
      <c r="D54" s="65">
        <f>согаз!D54+макс!D54+капитал!D54</f>
        <v>0</v>
      </c>
      <c r="E54" s="65">
        <f>согаз!E54+макс!E54+капитал!E54</f>
        <v>0</v>
      </c>
      <c r="F54" s="65">
        <f>согаз!F54+макс!F54+капитал!F54</f>
        <v>6627169.2133814488</v>
      </c>
      <c r="G54" s="65">
        <f>согаз!G54+макс!G54+капитал!G54</f>
        <v>0</v>
      </c>
      <c r="H54" s="65">
        <f>согаз!H54+макс!H54+капитал!H54</f>
        <v>0</v>
      </c>
      <c r="I54" s="65">
        <f>согаз!I54+макс!I54+капитал!I54</f>
        <v>0</v>
      </c>
      <c r="J54" s="66">
        <f t="shared" si="0"/>
        <v>6627169.2133814488</v>
      </c>
    </row>
    <row r="55" spans="1:10" ht="28.5">
      <c r="A55" s="27">
        <v>48</v>
      </c>
      <c r="B55" s="20">
        <v>670081</v>
      </c>
      <c r="C55" s="34" t="s">
        <v>76</v>
      </c>
      <c r="D55" s="65">
        <f>согаз!D55+макс!D55+капитал!D55</f>
        <v>0</v>
      </c>
      <c r="E55" s="65">
        <f>согаз!E55+макс!E55+капитал!E55</f>
        <v>0</v>
      </c>
      <c r="F55" s="65">
        <f>согаз!F55+макс!F55+капитал!F55</f>
        <v>0</v>
      </c>
      <c r="G55" s="65">
        <f>согаз!G55+макс!G55+капитал!G55</f>
        <v>8854655</v>
      </c>
      <c r="H55" s="65">
        <f>согаз!H55+макс!H55+капитал!H55</f>
        <v>0</v>
      </c>
      <c r="I55" s="65">
        <f>согаз!I55+макс!I55+капитал!I55</f>
        <v>0</v>
      </c>
      <c r="J55" s="66">
        <f t="shared" si="0"/>
        <v>8854655</v>
      </c>
    </row>
    <row r="56" spans="1:10">
      <c r="A56" s="27">
        <v>49</v>
      </c>
      <c r="B56" s="20">
        <v>670082</v>
      </c>
      <c r="C56" s="37" t="s">
        <v>46</v>
      </c>
      <c r="D56" s="65">
        <f>согаз!D56+макс!D56+капитал!D56</f>
        <v>0</v>
      </c>
      <c r="E56" s="65">
        <f>согаз!E56+макс!E56+капитал!E56</f>
        <v>0</v>
      </c>
      <c r="F56" s="65">
        <f>согаз!F56+макс!F56+капитал!F56</f>
        <v>0</v>
      </c>
      <c r="G56" s="65">
        <f>согаз!G56+макс!G56+капитал!G56</f>
        <v>14086500</v>
      </c>
      <c r="H56" s="65">
        <f>согаз!H56+макс!H56+капитал!H56</f>
        <v>0</v>
      </c>
      <c r="I56" s="65">
        <f>согаз!I56+макс!I56+капитал!I56</f>
        <v>0</v>
      </c>
      <c r="J56" s="66">
        <f t="shared" si="0"/>
        <v>14086500</v>
      </c>
    </row>
    <row r="57" spans="1:10">
      <c r="A57" s="27">
        <v>50</v>
      </c>
      <c r="B57" s="20">
        <v>670084</v>
      </c>
      <c r="C57" s="37" t="s">
        <v>44</v>
      </c>
      <c r="D57" s="65">
        <f>согаз!D57+макс!D57+капитал!D57</f>
        <v>0</v>
      </c>
      <c r="E57" s="65">
        <f>согаз!E57+макс!E57+капитал!E57</f>
        <v>0</v>
      </c>
      <c r="F57" s="65">
        <f>согаз!F57+макс!F57+капитал!F57</f>
        <v>144023745.92846751</v>
      </c>
      <c r="G57" s="65">
        <f>согаз!G57+макс!G57+капитал!G57</f>
        <v>0</v>
      </c>
      <c r="H57" s="65">
        <f>согаз!H57+макс!H57+капитал!H57</f>
        <v>0</v>
      </c>
      <c r="I57" s="65">
        <f>согаз!I57+макс!I57+капитал!I57</f>
        <v>0</v>
      </c>
      <c r="J57" s="66">
        <f t="shared" si="0"/>
        <v>144023745.92846751</v>
      </c>
    </row>
    <row r="58" spans="1:10">
      <c r="A58" s="27">
        <v>51</v>
      </c>
      <c r="B58" s="17">
        <v>670090</v>
      </c>
      <c r="C58" s="34" t="s">
        <v>63</v>
      </c>
      <c r="D58" s="65">
        <f>согаз!D58+макс!D58+капитал!D58</f>
        <v>0</v>
      </c>
      <c r="E58" s="65">
        <f>согаз!E58+макс!E58+капитал!E58</f>
        <v>0</v>
      </c>
      <c r="F58" s="65">
        <f>согаз!F58+макс!F58+капитал!F58</f>
        <v>75911261.739353836</v>
      </c>
      <c r="G58" s="65">
        <f>согаз!G58+макс!G58+капитал!G58</f>
        <v>0</v>
      </c>
      <c r="H58" s="65">
        <f>согаз!H58+макс!H58+капитал!H58</f>
        <v>0</v>
      </c>
      <c r="I58" s="65">
        <f>согаз!I58+макс!I58+капитал!I58</f>
        <v>0</v>
      </c>
      <c r="J58" s="66">
        <f t="shared" si="0"/>
        <v>75911261.739353836</v>
      </c>
    </row>
    <row r="59" spans="1:10">
      <c r="A59" s="27">
        <v>52</v>
      </c>
      <c r="B59" s="17">
        <v>670097</v>
      </c>
      <c r="C59" s="34" t="s">
        <v>45</v>
      </c>
      <c r="D59" s="65">
        <f>согаз!D59+макс!D59+капитал!D59</f>
        <v>0</v>
      </c>
      <c r="E59" s="65">
        <f>согаз!E59+макс!E59+капитал!E59</f>
        <v>0</v>
      </c>
      <c r="F59" s="65">
        <f>согаз!F59+макс!F59+капитал!F59</f>
        <v>4811739.0969006391</v>
      </c>
      <c r="G59" s="65">
        <f>согаз!G59+макс!G59+капитал!G59</f>
        <v>18786356.049893491</v>
      </c>
      <c r="H59" s="65">
        <f>согаз!H59+макс!H59+капитал!H59</f>
        <v>0</v>
      </c>
      <c r="I59" s="65">
        <f>согаз!I59+макс!I59+капитал!I59</f>
        <v>0</v>
      </c>
      <c r="J59" s="66">
        <f t="shared" si="0"/>
        <v>23598095.146794129</v>
      </c>
    </row>
    <row r="60" spans="1:10" ht="28.5">
      <c r="A60" s="27">
        <v>53</v>
      </c>
      <c r="B60" s="18">
        <v>670099</v>
      </c>
      <c r="C60" s="34" t="s">
        <v>77</v>
      </c>
      <c r="D60" s="65">
        <f>согаз!D60+макс!D60+капитал!D60</f>
        <v>0</v>
      </c>
      <c r="E60" s="65">
        <f>согаз!E60+макс!E60+капитал!E60</f>
        <v>0</v>
      </c>
      <c r="F60" s="65">
        <f>согаз!F60+макс!F60+капитал!F60</f>
        <v>10167778.187057981</v>
      </c>
      <c r="G60" s="65">
        <f>согаз!G60+макс!G60+капитал!G60</f>
        <v>87570517.011856616</v>
      </c>
      <c r="H60" s="65">
        <f>согаз!H60+макс!H60+капитал!H60</f>
        <v>0</v>
      </c>
      <c r="I60" s="65">
        <f>согаз!I60+макс!I60+капитал!I60</f>
        <v>0</v>
      </c>
      <c r="J60" s="66">
        <f t="shared" si="0"/>
        <v>97738295.198914602</v>
      </c>
    </row>
    <row r="61" spans="1:10">
      <c r="A61" s="27">
        <v>54</v>
      </c>
      <c r="B61" s="18">
        <v>670104</v>
      </c>
      <c r="C61" s="34" t="s">
        <v>78</v>
      </c>
      <c r="D61" s="65">
        <f>согаз!D61+макс!D61+капитал!D61</f>
        <v>0</v>
      </c>
      <c r="E61" s="65">
        <f>согаз!E61+макс!E61+капитал!E61</f>
        <v>0</v>
      </c>
      <c r="F61" s="65">
        <f>согаз!F61+макс!F61+капитал!F61</f>
        <v>0</v>
      </c>
      <c r="G61" s="65">
        <f>согаз!G61+макс!G61+капитал!G61</f>
        <v>119172.90000000001</v>
      </c>
      <c r="H61" s="65">
        <f>согаз!H61+макс!H61+капитал!H61</f>
        <v>0</v>
      </c>
      <c r="I61" s="65">
        <f>согаз!I61+макс!I61+капитал!I61</f>
        <v>0</v>
      </c>
      <c r="J61" s="66">
        <f t="shared" si="0"/>
        <v>119172.90000000001</v>
      </c>
    </row>
    <row r="62" spans="1:10">
      <c r="A62" s="27">
        <v>55</v>
      </c>
      <c r="B62" s="18">
        <v>670123</v>
      </c>
      <c r="C62" s="37" t="s">
        <v>79</v>
      </c>
      <c r="D62" s="65">
        <f>согаз!D62+макс!D62+капитал!D62</f>
        <v>0</v>
      </c>
      <c r="E62" s="65">
        <f>согаз!E62+макс!E62+капитал!E62</f>
        <v>0</v>
      </c>
      <c r="F62" s="65">
        <f>согаз!F62+макс!F62+капитал!F62</f>
        <v>0</v>
      </c>
      <c r="G62" s="65">
        <f>согаз!G62+макс!G62+капитал!G62</f>
        <v>0</v>
      </c>
      <c r="H62" s="65">
        <f>согаз!H62+макс!H62+капитал!H62</f>
        <v>0</v>
      </c>
      <c r="I62" s="65">
        <f>согаз!I62+макс!I62+капитал!I62</f>
        <v>0</v>
      </c>
      <c r="J62" s="66">
        <f t="shared" si="0"/>
        <v>0</v>
      </c>
    </row>
    <row r="63" spans="1:10">
      <c r="A63" s="27">
        <v>56</v>
      </c>
      <c r="B63" s="18">
        <v>670125</v>
      </c>
      <c r="C63" s="38" t="s">
        <v>64</v>
      </c>
      <c r="D63" s="65">
        <f>согаз!D63+макс!D63+капитал!D63</f>
        <v>0</v>
      </c>
      <c r="E63" s="65">
        <f>согаз!E63+макс!E63+капитал!E63</f>
        <v>0</v>
      </c>
      <c r="F63" s="65">
        <f>согаз!F63+макс!F63+капитал!F63</f>
        <v>90308948.216697142</v>
      </c>
      <c r="G63" s="65">
        <f>согаз!G63+макс!G63+капитал!G63</f>
        <v>0</v>
      </c>
      <c r="H63" s="65">
        <f>согаз!H63+макс!H63+капитал!H63</f>
        <v>0</v>
      </c>
      <c r="I63" s="65">
        <f>согаз!I63+макс!I63+капитал!I63</f>
        <v>0</v>
      </c>
      <c r="J63" s="66">
        <f t="shared" si="0"/>
        <v>90308948.216697142</v>
      </c>
    </row>
    <row r="64" spans="1:10">
      <c r="A64" s="27">
        <v>57</v>
      </c>
      <c r="B64" s="17">
        <v>670129</v>
      </c>
      <c r="C64" s="39" t="s">
        <v>51</v>
      </c>
      <c r="D64" s="65">
        <f>согаз!D64+макс!D64+капитал!D64</f>
        <v>0</v>
      </c>
      <c r="E64" s="65">
        <f>согаз!E64+макс!E64+капитал!E64</f>
        <v>0</v>
      </c>
      <c r="F64" s="65">
        <f>согаз!F64+макс!F64+капитал!F64</f>
        <v>37955630.869676918</v>
      </c>
      <c r="G64" s="65">
        <f>согаз!G64+макс!G64+капитал!G64</f>
        <v>0</v>
      </c>
      <c r="H64" s="65">
        <f>согаз!H64+макс!H64+капитал!H64</f>
        <v>0</v>
      </c>
      <c r="I64" s="65">
        <f>согаз!I64+макс!I64+капитал!I64</f>
        <v>0</v>
      </c>
      <c r="J64" s="66">
        <f t="shared" si="0"/>
        <v>37955630.869676918</v>
      </c>
    </row>
    <row r="65" spans="1:10">
      <c r="A65" s="27">
        <v>58</v>
      </c>
      <c r="B65" s="21">
        <v>670136</v>
      </c>
      <c r="C65" s="37" t="s">
        <v>80</v>
      </c>
      <c r="D65" s="65">
        <f>согаз!D65+макс!D65+капитал!D65</f>
        <v>0</v>
      </c>
      <c r="E65" s="65">
        <f>согаз!E65+макс!E65+капитал!E65</f>
        <v>0</v>
      </c>
      <c r="F65" s="65">
        <f>согаз!F65+макс!F65+капитал!F65</f>
        <v>6012823.9006305104</v>
      </c>
      <c r="G65" s="65">
        <f>согаз!G65+макс!G65+капитал!G65</f>
        <v>27336816.317655653</v>
      </c>
      <c r="H65" s="65">
        <f>согаз!H65+макс!H65+капитал!H65</f>
        <v>0</v>
      </c>
      <c r="I65" s="65">
        <f>согаз!I65+макс!I65+капитал!I65</f>
        <v>0</v>
      </c>
      <c r="J65" s="66">
        <f t="shared" si="0"/>
        <v>33349640.218286164</v>
      </c>
    </row>
    <row r="66" spans="1:10" ht="28.5">
      <c r="A66" s="27">
        <v>59</v>
      </c>
      <c r="B66" s="21">
        <v>670139</v>
      </c>
      <c r="C66" s="37" t="s">
        <v>81</v>
      </c>
      <c r="D66" s="65">
        <f>согаз!D66+макс!D66+капитал!D66</f>
        <v>0</v>
      </c>
      <c r="E66" s="65">
        <f>согаз!E66+макс!E66+капитал!E66</f>
        <v>0</v>
      </c>
      <c r="F66" s="65">
        <f>согаз!F66+макс!F66+капитал!F66</f>
        <v>0</v>
      </c>
      <c r="G66" s="65">
        <f>согаз!G66+макс!G66+капитал!G66</f>
        <v>12829900</v>
      </c>
      <c r="H66" s="65">
        <f>согаз!H66+макс!H66+капитал!H66</f>
        <v>0</v>
      </c>
      <c r="I66" s="65">
        <f>согаз!I66+макс!I66+капитал!I66</f>
        <v>0</v>
      </c>
      <c r="J66" s="66">
        <f t="shared" si="0"/>
        <v>12829900</v>
      </c>
    </row>
    <row r="67" spans="1:10">
      <c r="A67" s="27">
        <v>60</v>
      </c>
      <c r="B67" s="20">
        <v>670141</v>
      </c>
      <c r="C67" s="38" t="s">
        <v>82</v>
      </c>
      <c r="D67" s="65">
        <f>согаз!D67+макс!D67+капитал!D67</f>
        <v>0</v>
      </c>
      <c r="E67" s="65">
        <f>согаз!E67+макс!E67+капитал!E67</f>
        <v>0</v>
      </c>
      <c r="F67" s="65">
        <f>согаз!F67+макс!F67+капитал!F67</f>
        <v>0</v>
      </c>
      <c r="G67" s="65">
        <f>согаз!G67+макс!G67+капитал!G67</f>
        <v>30042015.270000003</v>
      </c>
      <c r="H67" s="65">
        <f>согаз!H67+макс!H67+капитал!H67</f>
        <v>0</v>
      </c>
      <c r="I67" s="65">
        <f>согаз!I67+макс!I67+капитал!I67</f>
        <v>0</v>
      </c>
      <c r="J67" s="66">
        <f t="shared" si="0"/>
        <v>30042015.270000003</v>
      </c>
    </row>
    <row r="68" spans="1:10">
      <c r="A68" s="27">
        <v>61</v>
      </c>
      <c r="B68" s="20">
        <v>670145</v>
      </c>
      <c r="C68" s="38" t="s">
        <v>83</v>
      </c>
      <c r="D68" s="65">
        <f>согаз!D68+макс!D68+капитал!D68</f>
        <v>0</v>
      </c>
      <c r="E68" s="65">
        <f>согаз!E68+макс!E68+капитал!E68</f>
        <v>0</v>
      </c>
      <c r="F68" s="65">
        <f>согаз!F68+макс!F68+капитал!F68</f>
        <v>0</v>
      </c>
      <c r="G68" s="65">
        <f>согаз!G68+макс!G68+капитал!G68</f>
        <v>10631752.088721085</v>
      </c>
      <c r="H68" s="65">
        <f>согаз!H68+макс!H68+капитал!H68</f>
        <v>0</v>
      </c>
      <c r="I68" s="65">
        <f>согаз!I68+макс!I68+капитал!I68</f>
        <v>0</v>
      </c>
      <c r="J68" s="66">
        <f t="shared" si="0"/>
        <v>10631752.088721085</v>
      </c>
    </row>
    <row r="69" spans="1:10" ht="31.5">
      <c r="A69" s="27">
        <v>62</v>
      </c>
      <c r="B69" s="21">
        <v>670147</v>
      </c>
      <c r="C69" s="38" t="s">
        <v>84</v>
      </c>
      <c r="D69" s="65">
        <f>согаз!D69+макс!D69+капитал!D69</f>
        <v>94103683.994837284</v>
      </c>
      <c r="E69" s="65">
        <f>согаз!E69+макс!E69+капитал!E69</f>
        <v>0</v>
      </c>
      <c r="F69" s="65">
        <f>согаз!F69+макс!F69+капитал!F69</f>
        <v>0</v>
      </c>
      <c r="G69" s="65">
        <f>согаз!G69+макс!G69+капитал!G69</f>
        <v>3856252.9819404306</v>
      </c>
      <c r="H69" s="65">
        <f>согаз!H69+макс!H69+капитал!H69</f>
        <v>0</v>
      </c>
      <c r="I69" s="65">
        <f>согаз!I69+макс!I69+капитал!I69</f>
        <v>0</v>
      </c>
      <c r="J69" s="66">
        <f t="shared" ref="J69:J78" si="1">D69+F69+G69+H69+I69</f>
        <v>97959936.976777717</v>
      </c>
    </row>
    <row r="70" spans="1:10">
      <c r="A70" s="27">
        <v>63</v>
      </c>
      <c r="B70" s="20">
        <v>670148</v>
      </c>
      <c r="C70" s="38" t="s">
        <v>65</v>
      </c>
      <c r="D70" s="65">
        <f>согаз!D70+макс!D70+капитал!D70</f>
        <v>13077521.641903182</v>
      </c>
      <c r="E70" s="65">
        <f>согаз!E70+макс!E70+капитал!E70</f>
        <v>0</v>
      </c>
      <c r="F70" s="65">
        <f>согаз!F70+макс!F70+капитал!F70</f>
        <v>0</v>
      </c>
      <c r="G70" s="65">
        <f>согаз!G70+макс!G70+капитал!G70</f>
        <v>0</v>
      </c>
      <c r="H70" s="65">
        <f>согаз!H70+макс!H70+капитал!H70</f>
        <v>0</v>
      </c>
      <c r="I70" s="65">
        <f>согаз!I70+макс!I70+капитал!I70</f>
        <v>0</v>
      </c>
      <c r="J70" s="66">
        <f t="shared" si="1"/>
        <v>13077521.641903182</v>
      </c>
    </row>
    <row r="71" spans="1:10">
      <c r="A71" s="27">
        <v>64</v>
      </c>
      <c r="B71" s="20">
        <v>670150</v>
      </c>
      <c r="C71" s="38" t="s">
        <v>48</v>
      </c>
      <c r="D71" s="65">
        <f>согаз!D71+макс!D71+капитал!D71</f>
        <v>0</v>
      </c>
      <c r="E71" s="65">
        <f>согаз!E71+макс!E71+капитал!E71</f>
        <v>0</v>
      </c>
      <c r="F71" s="65">
        <f>согаз!F71+макс!F71+капитал!F71</f>
        <v>0</v>
      </c>
      <c r="G71" s="65">
        <f>согаз!G71+макс!G71+капитал!G71</f>
        <v>0</v>
      </c>
      <c r="H71" s="65">
        <f>согаз!H71+макс!H71+капитал!H71</f>
        <v>0</v>
      </c>
      <c r="I71" s="65">
        <f>согаз!I71+макс!I71+капитал!I71</f>
        <v>0</v>
      </c>
      <c r="J71" s="66">
        <f t="shared" si="1"/>
        <v>0</v>
      </c>
    </row>
    <row r="72" spans="1:10" ht="31.5">
      <c r="A72" s="27">
        <v>65</v>
      </c>
      <c r="B72" s="20">
        <v>670153</v>
      </c>
      <c r="C72" s="38" t="s">
        <v>85</v>
      </c>
      <c r="D72" s="65">
        <f>согаз!D72+макс!D72+капитал!D72</f>
        <v>0</v>
      </c>
      <c r="E72" s="65">
        <f>согаз!E72+макс!E72+капитал!E72</f>
        <v>0</v>
      </c>
      <c r="F72" s="65">
        <f>согаз!F72+макс!F72+капитал!F72</f>
        <v>0</v>
      </c>
      <c r="G72" s="65">
        <f>согаз!G72+макс!G72+капитал!G72</f>
        <v>0</v>
      </c>
      <c r="H72" s="65">
        <f>согаз!H72+макс!H72+капитал!H72</f>
        <v>0</v>
      </c>
      <c r="I72" s="65">
        <f>согаз!I72+макс!I72+капитал!I72</f>
        <v>0</v>
      </c>
      <c r="J72" s="66">
        <f t="shared" si="1"/>
        <v>0</v>
      </c>
    </row>
    <row r="73" spans="1:10">
      <c r="A73" s="27">
        <v>66</v>
      </c>
      <c r="B73" s="20">
        <v>670155</v>
      </c>
      <c r="C73" s="40" t="s">
        <v>66</v>
      </c>
      <c r="D73" s="65">
        <f>согаз!D73+макс!D73+капитал!D73</f>
        <v>0</v>
      </c>
      <c r="E73" s="65">
        <f>согаз!E73+макс!E73+капитал!E73</f>
        <v>0</v>
      </c>
      <c r="F73" s="65">
        <f>согаз!F73+макс!F73+капитал!F73</f>
        <v>4875316.6153762359</v>
      </c>
      <c r="G73" s="65">
        <f>согаз!G73+макс!G73+капитал!G73</f>
        <v>0</v>
      </c>
      <c r="H73" s="65">
        <f>согаз!H73+макс!H73+капитал!H73</f>
        <v>0</v>
      </c>
      <c r="I73" s="65">
        <f>согаз!I73+макс!I73+капитал!I73</f>
        <v>0</v>
      </c>
      <c r="J73" s="66">
        <f t="shared" si="1"/>
        <v>4875316.6153762359</v>
      </c>
    </row>
    <row r="74" spans="1:10" ht="63">
      <c r="A74" s="27">
        <v>67</v>
      </c>
      <c r="B74" s="20">
        <v>670156</v>
      </c>
      <c r="C74" s="40" t="s">
        <v>94</v>
      </c>
      <c r="D74" s="65">
        <f>согаз!D74+макс!D74+капитал!D74</f>
        <v>0</v>
      </c>
      <c r="E74" s="65">
        <f>согаз!E74+макс!E74+капитал!E74</f>
        <v>0</v>
      </c>
      <c r="F74" s="65">
        <f>согаз!F74+макс!F74+капитал!F74</f>
        <v>0</v>
      </c>
      <c r="G74" s="65">
        <f>согаз!G74+макс!G74+капитал!G74</f>
        <v>2944620</v>
      </c>
      <c r="H74" s="65">
        <f>согаз!H74+макс!H74+капитал!H74</f>
        <v>0</v>
      </c>
      <c r="I74" s="65">
        <f>согаз!I74+макс!I74+капитал!I74</f>
        <v>0</v>
      </c>
      <c r="J74" s="66">
        <f t="shared" si="1"/>
        <v>2944620</v>
      </c>
    </row>
    <row r="75" spans="1:10">
      <c r="A75" s="27">
        <v>68</v>
      </c>
      <c r="B75" s="22">
        <v>670157</v>
      </c>
      <c r="C75" s="40" t="s">
        <v>67</v>
      </c>
      <c r="D75" s="65">
        <f>согаз!D75+макс!D75+капитал!D75</f>
        <v>321182769.76918393</v>
      </c>
      <c r="E75" s="65">
        <f>согаз!E75+макс!E75+капитал!E75</f>
        <v>0</v>
      </c>
      <c r="F75" s="65">
        <f>согаз!F75+макс!F75+капитал!F75</f>
        <v>25807698.965974726</v>
      </c>
      <c r="G75" s="65">
        <f>согаз!G75+макс!G75+капитал!G75</f>
        <v>519233257.67478347</v>
      </c>
      <c r="H75" s="65">
        <f>согаз!H75+макс!H75+капитал!H75</f>
        <v>0</v>
      </c>
      <c r="I75" s="65">
        <f>согаз!I75+макс!I75+капитал!I75</f>
        <v>0</v>
      </c>
      <c r="J75" s="66">
        <f t="shared" si="1"/>
        <v>866223726.40994215</v>
      </c>
    </row>
    <row r="76" spans="1:10" ht="31.5">
      <c r="A76" s="27">
        <v>69</v>
      </c>
      <c r="B76" s="20">
        <v>670162</v>
      </c>
      <c r="C76" s="41" t="s">
        <v>87</v>
      </c>
      <c r="D76" s="65">
        <f>согаз!D76+макс!D76+капитал!D76</f>
        <v>0</v>
      </c>
      <c r="E76" s="65">
        <f>согаз!E76+макс!E76+капитал!E76</f>
        <v>0</v>
      </c>
      <c r="F76" s="65">
        <f>согаз!F76+макс!F76+капитал!F76</f>
        <v>0</v>
      </c>
      <c r="G76" s="65">
        <f>согаз!G76+макс!G76+капитал!G76</f>
        <v>26805384.780000001</v>
      </c>
      <c r="H76" s="65">
        <f>согаз!H76+макс!H76+капитал!H76</f>
        <v>0</v>
      </c>
      <c r="I76" s="65">
        <f>согаз!I76+макс!I76+капитал!I76</f>
        <v>0</v>
      </c>
      <c r="J76" s="66">
        <f t="shared" si="1"/>
        <v>26805384.780000001</v>
      </c>
    </row>
    <row r="77" spans="1:10">
      <c r="A77" s="27">
        <v>70</v>
      </c>
      <c r="B77" s="17">
        <v>670164</v>
      </c>
      <c r="C77" s="40" t="s">
        <v>93</v>
      </c>
      <c r="D77" s="65">
        <f>согаз!D77+макс!D77+капитал!D77</f>
        <v>0</v>
      </c>
      <c r="E77" s="65">
        <f>согаз!E77+макс!E77+капитал!E77</f>
        <v>0</v>
      </c>
      <c r="F77" s="65">
        <f>согаз!F77+макс!F77+капитал!F77</f>
        <v>3960643.5</v>
      </c>
      <c r="G77" s="65">
        <f>согаз!G77+макс!G77+капитал!G77</f>
        <v>0</v>
      </c>
      <c r="H77" s="65">
        <f>согаз!H77+макс!H77+капитал!H77</f>
        <v>0</v>
      </c>
      <c r="I77" s="65">
        <f>согаз!I77+макс!I77+капитал!I77</f>
        <v>0</v>
      </c>
      <c r="J77" s="66">
        <f t="shared" si="1"/>
        <v>3960643.5</v>
      </c>
    </row>
    <row r="78" spans="1:10">
      <c r="A78" s="27">
        <v>71</v>
      </c>
      <c r="B78" s="20">
        <v>670165</v>
      </c>
      <c r="C78" s="40" t="s">
        <v>89</v>
      </c>
      <c r="D78" s="65">
        <f>согаз!D78+макс!D78+капитал!D78</f>
        <v>0</v>
      </c>
      <c r="E78" s="65">
        <f>согаз!E78+макс!E78+капитал!E78</f>
        <v>0</v>
      </c>
      <c r="F78" s="65">
        <f>согаз!F78+макс!F78+капитал!F78</f>
        <v>0</v>
      </c>
      <c r="G78" s="65">
        <f>согаз!G78+макс!G78+капитал!G78</f>
        <v>0</v>
      </c>
      <c r="H78" s="65">
        <f>согаз!H78+макс!H78+капитал!H78</f>
        <v>0</v>
      </c>
      <c r="I78" s="65">
        <f>согаз!I78+макс!I78+капитал!I78</f>
        <v>0</v>
      </c>
      <c r="J78" s="66">
        <f t="shared" si="1"/>
        <v>0</v>
      </c>
    </row>
    <row r="79" spans="1:10">
      <c r="A79" s="27"/>
      <c r="B79" s="16"/>
      <c r="C79" s="11" t="s">
        <v>54</v>
      </c>
      <c r="D79" s="66">
        <f>SUM(D8:D78)</f>
        <v>7706361896.7999992</v>
      </c>
      <c r="E79" s="66">
        <f t="shared" ref="E79:J79" si="2">SUM(E8:E78)</f>
        <v>716417846</v>
      </c>
      <c r="F79" s="66">
        <f>SUM(F8:F78)</f>
        <v>1770100902.5</v>
      </c>
      <c r="G79" s="66">
        <f t="shared" si="2"/>
        <v>6515092989.8782873</v>
      </c>
      <c r="H79" s="66">
        <f t="shared" si="2"/>
        <v>1035521830.9327347</v>
      </c>
      <c r="I79" s="66">
        <f t="shared" si="2"/>
        <v>18092305</v>
      </c>
      <c r="J79" s="66">
        <f t="shared" si="2"/>
        <v>17045169925.111015</v>
      </c>
    </row>
    <row r="80" spans="1:10">
      <c r="A80" s="28"/>
      <c r="B80" s="16"/>
      <c r="C80" s="11" t="s">
        <v>55</v>
      </c>
      <c r="D80" s="66">
        <v>624104642</v>
      </c>
      <c r="E80" s="66"/>
      <c r="F80" s="66">
        <v>109260403</v>
      </c>
      <c r="G80" s="66">
        <v>153939926</v>
      </c>
      <c r="H80" s="66">
        <v>27058149</v>
      </c>
      <c r="I80" s="67"/>
      <c r="J80" s="66">
        <f>SUM(D80:I80)</f>
        <v>914363120</v>
      </c>
    </row>
    <row r="81" spans="1:10">
      <c r="A81" s="27"/>
      <c r="B81" s="16"/>
      <c r="C81" s="11" t="s">
        <v>56</v>
      </c>
      <c r="D81" s="66">
        <f>D79+D80</f>
        <v>8330466538.7999992</v>
      </c>
      <c r="E81" s="66">
        <f>E79+E80</f>
        <v>716417846</v>
      </c>
      <c r="F81" s="66">
        <f t="shared" ref="F81:J81" si="3">F79+F80</f>
        <v>1879361305.5</v>
      </c>
      <c r="G81" s="66">
        <f t="shared" si="3"/>
        <v>6669032915.8782873</v>
      </c>
      <c r="H81" s="66">
        <f t="shared" si="3"/>
        <v>1062579979.9327347</v>
      </c>
      <c r="I81" s="66">
        <f t="shared" si="3"/>
        <v>18092305</v>
      </c>
      <c r="J81" s="66">
        <f t="shared" si="3"/>
        <v>17959533045.111015</v>
      </c>
    </row>
  </sheetData>
  <mergeCells count="8">
    <mergeCell ref="A6:A7"/>
    <mergeCell ref="B6:B7"/>
    <mergeCell ref="H1:J1"/>
    <mergeCell ref="C4:J4"/>
    <mergeCell ref="C5:H5"/>
    <mergeCell ref="C6:J6"/>
    <mergeCell ref="C2:J2"/>
    <mergeCell ref="H3:J3"/>
  </mergeCells>
  <pageMargins left="0.31496062992125984" right="0.31496062992125984" top="0.35433070866141736" bottom="0.35433070866141736" header="0.31496062992125984" footer="0.31496062992125984"/>
  <pageSetup paperSize="9" scale="4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2"/>
  <sheetViews>
    <sheetView zoomScale="80" zoomScaleNormal="8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D8" sqref="D8:I78"/>
    </sheetView>
  </sheetViews>
  <sheetFormatPr defaultColWidth="8.85546875" defaultRowHeight="18.75"/>
  <cols>
    <col min="1" max="1" width="8.28515625" style="26" customWidth="1"/>
    <col min="2" max="2" width="13.5703125" style="3" customWidth="1"/>
    <col min="3" max="3" width="62.42578125" style="3" customWidth="1"/>
    <col min="4" max="4" width="20.28515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0"/>
      <c r="B1" s="1"/>
      <c r="C1" s="1"/>
      <c r="D1" s="1"/>
      <c r="E1" s="1"/>
      <c r="F1" s="1"/>
      <c r="G1" s="1"/>
      <c r="H1" s="63" t="s">
        <v>50</v>
      </c>
      <c r="I1" s="63"/>
      <c r="J1" s="63"/>
    </row>
    <row r="2" spans="1:10" ht="18.75" customHeight="1">
      <c r="A2" s="30"/>
      <c r="B2" s="1"/>
      <c r="C2" s="62" t="str">
        <f>свод!C2</f>
        <v>Утверждено на заседании Комиссии по разработке Территориальной программы ОМС на 2025 год от 27.12.2024</v>
      </c>
      <c r="D2" s="62"/>
      <c r="E2" s="62"/>
      <c r="F2" s="62"/>
      <c r="G2" s="62"/>
      <c r="H2" s="62"/>
      <c r="I2" s="62"/>
      <c r="J2" s="62"/>
    </row>
    <row r="3" spans="1:10">
      <c r="A3" s="31"/>
      <c r="B3" s="4"/>
      <c r="C3" s="4"/>
      <c r="D3" s="4"/>
      <c r="E3" s="4"/>
      <c r="F3" s="8"/>
      <c r="G3" s="8"/>
      <c r="H3" s="63"/>
      <c r="I3" s="63"/>
      <c r="J3" s="63"/>
    </row>
    <row r="4" spans="1:10">
      <c r="A4" s="31"/>
      <c r="B4" s="4"/>
      <c r="C4" s="58" t="str">
        <f>свод!C4</f>
        <v>Стоимость медицинской помощи в разрезе медицинских и страховых медицинских организаций на 2025 год</v>
      </c>
      <c r="D4" s="58"/>
      <c r="E4" s="58"/>
      <c r="F4" s="58"/>
      <c r="G4" s="58"/>
      <c r="H4" s="58"/>
      <c r="I4" s="58"/>
      <c r="J4" s="58"/>
    </row>
    <row r="5" spans="1:10" ht="24" customHeight="1">
      <c r="A5" s="58"/>
      <c r="B5" s="58"/>
      <c r="C5" s="58"/>
      <c r="D5" s="58"/>
      <c r="E5" s="58"/>
      <c r="F5" s="58"/>
      <c r="G5" s="58"/>
      <c r="H5" s="58"/>
      <c r="I5" s="32"/>
      <c r="J5" s="10" t="s">
        <v>49</v>
      </c>
    </row>
    <row r="6" spans="1:10" ht="21.6" customHeight="1">
      <c r="A6" s="56" t="s">
        <v>1</v>
      </c>
      <c r="B6" s="56" t="s">
        <v>53</v>
      </c>
      <c r="C6" s="59" t="s">
        <v>72</v>
      </c>
      <c r="D6" s="60"/>
      <c r="E6" s="60"/>
      <c r="F6" s="60"/>
      <c r="G6" s="60"/>
      <c r="H6" s="60"/>
      <c r="I6" s="60"/>
      <c r="J6" s="61"/>
    </row>
    <row r="7" spans="1:10" ht="135" customHeight="1">
      <c r="A7" s="56"/>
      <c r="B7" s="56" t="s">
        <v>53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70</v>
      </c>
      <c r="J7" s="6" t="str">
        <f>свод!J7</f>
        <v>ВСЕГО 2025 год</v>
      </c>
    </row>
    <row r="8" spans="1:10" ht="43.5" customHeight="1">
      <c r="A8" s="27">
        <v>1</v>
      </c>
      <c r="B8" s="17">
        <v>670001</v>
      </c>
      <c r="C8" s="34" t="s">
        <v>12</v>
      </c>
      <c r="D8" s="14">
        <v>0</v>
      </c>
      <c r="E8" s="14"/>
      <c r="F8" s="14">
        <v>0</v>
      </c>
      <c r="G8" s="14">
        <v>5146544.2879659161</v>
      </c>
      <c r="H8" s="14"/>
      <c r="I8" s="14"/>
      <c r="J8" s="7">
        <f>D8+F8+G8+H8+I8</f>
        <v>5146544.2879659161</v>
      </c>
    </row>
    <row r="9" spans="1:10" ht="39.75" customHeight="1">
      <c r="A9" s="27">
        <v>2</v>
      </c>
      <c r="B9" s="18">
        <v>670002</v>
      </c>
      <c r="C9" s="34" t="s">
        <v>8</v>
      </c>
      <c r="D9" s="14">
        <v>371527361.01740688</v>
      </c>
      <c r="E9" s="14">
        <v>52944798</v>
      </c>
      <c r="F9" s="14">
        <v>15632288.818815097</v>
      </c>
      <c r="G9" s="14">
        <v>25802344.355149534</v>
      </c>
      <c r="H9" s="14"/>
      <c r="I9" s="51">
        <v>1826649</v>
      </c>
      <c r="J9" s="7">
        <f t="shared" ref="J9:J68" si="0">D9+F9+G9+H9+I9</f>
        <v>414788643.1913715</v>
      </c>
    </row>
    <row r="10" spans="1:10" ht="39.75" customHeight="1">
      <c r="A10" s="27">
        <v>3</v>
      </c>
      <c r="B10" s="18">
        <v>670003</v>
      </c>
      <c r="C10" s="34" t="s">
        <v>9</v>
      </c>
      <c r="D10" s="14">
        <v>49085573.552650012</v>
      </c>
      <c r="E10" s="14">
        <v>1548809</v>
      </c>
      <c r="F10" s="14">
        <v>7775808.5835299836</v>
      </c>
      <c r="G10" s="14">
        <v>9196625.6716145221</v>
      </c>
      <c r="H10" s="14"/>
      <c r="I10" s="51">
        <v>1791812</v>
      </c>
      <c r="J10" s="7">
        <f t="shared" si="0"/>
        <v>67849819.807794511</v>
      </c>
    </row>
    <row r="11" spans="1:10" ht="39" customHeight="1">
      <c r="A11" s="27">
        <v>4</v>
      </c>
      <c r="B11" s="17">
        <v>670004</v>
      </c>
      <c r="C11" s="34" t="s">
        <v>10</v>
      </c>
      <c r="D11" s="14">
        <v>0</v>
      </c>
      <c r="E11" s="14"/>
      <c r="F11" s="14">
        <v>0</v>
      </c>
      <c r="G11" s="14">
        <v>15244689.248578161</v>
      </c>
      <c r="H11" s="14"/>
      <c r="I11" s="14"/>
      <c r="J11" s="7">
        <f t="shared" si="0"/>
        <v>15244689.248578161</v>
      </c>
    </row>
    <row r="12" spans="1:10" ht="35.25" customHeight="1">
      <c r="A12" s="27">
        <v>5</v>
      </c>
      <c r="B12" s="18">
        <v>670005</v>
      </c>
      <c r="C12" s="34" t="s">
        <v>11</v>
      </c>
      <c r="D12" s="14">
        <v>162325225.05511224</v>
      </c>
      <c r="E12" s="14">
        <v>25099300</v>
      </c>
      <c r="F12" s="14">
        <v>132132544.88554457</v>
      </c>
      <c r="G12" s="14">
        <v>50031112.121397719</v>
      </c>
      <c r="H12" s="14"/>
      <c r="I12" s="14"/>
      <c r="J12" s="7">
        <f t="shared" si="0"/>
        <v>344488882.06205451</v>
      </c>
    </row>
    <row r="13" spans="1:10" ht="27.75" customHeight="1">
      <c r="A13" s="27">
        <v>10</v>
      </c>
      <c r="B13" s="17">
        <v>670012</v>
      </c>
      <c r="C13" s="34" t="s">
        <v>57</v>
      </c>
      <c r="D13" s="14">
        <v>0</v>
      </c>
      <c r="E13" s="14"/>
      <c r="F13" s="14">
        <v>0</v>
      </c>
      <c r="G13" s="14">
        <v>38386186.180819288</v>
      </c>
      <c r="H13" s="14">
        <v>6155373.8783957064</v>
      </c>
      <c r="I13" s="14"/>
      <c r="J13" s="7">
        <f t="shared" si="0"/>
        <v>44541560.059214994</v>
      </c>
    </row>
    <row r="14" spans="1:10" ht="19.5" customHeight="1">
      <c r="A14" s="27">
        <v>11</v>
      </c>
      <c r="B14" s="18">
        <v>670013</v>
      </c>
      <c r="C14" s="34" t="s">
        <v>27</v>
      </c>
      <c r="D14" s="14">
        <v>2961407.5645117103</v>
      </c>
      <c r="E14" s="14"/>
      <c r="F14" s="14">
        <v>2650581.0596693866</v>
      </c>
      <c r="G14" s="14">
        <v>16098154.11054787</v>
      </c>
      <c r="H14" s="51"/>
      <c r="I14" s="14"/>
      <c r="J14" s="7">
        <f t="shared" si="0"/>
        <v>21710142.73472897</v>
      </c>
    </row>
    <row r="15" spans="1:10" ht="30.75" customHeight="1">
      <c r="A15" s="27">
        <v>12</v>
      </c>
      <c r="B15" s="18">
        <v>670015</v>
      </c>
      <c r="C15" s="34" t="s">
        <v>28</v>
      </c>
      <c r="D15" s="14">
        <v>17695399.40993505</v>
      </c>
      <c r="E15" s="14"/>
      <c r="F15" s="14">
        <v>2477648.7267420194</v>
      </c>
      <c r="G15" s="14">
        <v>39867327.961620025</v>
      </c>
      <c r="H15" s="14"/>
      <c r="I15" s="14"/>
      <c r="J15" s="7">
        <f t="shared" si="0"/>
        <v>60040376.098297089</v>
      </c>
    </row>
    <row r="16" spans="1:10" ht="31.5" customHeight="1">
      <c r="A16" s="27">
        <v>13</v>
      </c>
      <c r="B16" s="18">
        <v>670017</v>
      </c>
      <c r="C16" s="34" t="s">
        <v>29</v>
      </c>
      <c r="D16" s="14">
        <v>6722564.8962573186</v>
      </c>
      <c r="E16" s="14"/>
      <c r="F16" s="14">
        <v>2328609.2345260396</v>
      </c>
      <c r="G16" s="14">
        <v>17062586.231389876</v>
      </c>
      <c r="H16" s="14"/>
      <c r="I16" s="14"/>
      <c r="J16" s="7">
        <f t="shared" si="0"/>
        <v>26113760.362173237</v>
      </c>
    </row>
    <row r="17" spans="1:10">
      <c r="A17" s="27">
        <v>14</v>
      </c>
      <c r="B17" s="18">
        <v>670018</v>
      </c>
      <c r="C17" s="34" t="s">
        <v>30</v>
      </c>
      <c r="D17" s="14">
        <v>10886033.926482312</v>
      </c>
      <c r="E17" s="14"/>
      <c r="F17" s="14">
        <v>4449201.4829219012</v>
      </c>
      <c r="G17" s="14">
        <v>19084910.091328252</v>
      </c>
      <c r="H17" s="14"/>
      <c r="I17" s="14"/>
      <c r="J17" s="7">
        <f t="shared" si="0"/>
        <v>34420145.500732467</v>
      </c>
    </row>
    <row r="18" spans="1:10">
      <c r="A18" s="27">
        <v>15</v>
      </c>
      <c r="B18" s="18">
        <v>670020</v>
      </c>
      <c r="C18" s="34" t="s">
        <v>69</v>
      </c>
      <c r="D18" s="14">
        <v>6427193.4085300872</v>
      </c>
      <c r="E18" s="14"/>
      <c r="F18" s="14">
        <v>2738320.5443058913</v>
      </c>
      <c r="G18" s="14">
        <v>6426048.3239357257</v>
      </c>
      <c r="H18" s="14"/>
      <c r="I18" s="14"/>
      <c r="J18" s="7">
        <f t="shared" si="0"/>
        <v>15591562.276771706</v>
      </c>
    </row>
    <row r="19" spans="1:10">
      <c r="A19" s="27">
        <v>16</v>
      </c>
      <c r="B19" s="18">
        <v>670022</v>
      </c>
      <c r="C19" s="34" t="s">
        <v>31</v>
      </c>
      <c r="D19" s="14">
        <v>3050159.5436450099</v>
      </c>
      <c r="E19" s="14"/>
      <c r="F19" s="14">
        <v>2075118.6685305608</v>
      </c>
      <c r="G19" s="14">
        <v>6395685.1445558071</v>
      </c>
      <c r="H19" s="14"/>
      <c r="I19" s="14"/>
      <c r="J19" s="7">
        <f t="shared" si="0"/>
        <v>11520963.356731378</v>
      </c>
    </row>
    <row r="20" spans="1:10" ht="22.7" customHeight="1">
      <c r="A20" s="27">
        <v>17</v>
      </c>
      <c r="B20" s="18">
        <v>670023</v>
      </c>
      <c r="C20" s="34" t="s">
        <v>32</v>
      </c>
      <c r="D20" s="14">
        <v>4990995.6197865764</v>
      </c>
      <c r="E20" s="14"/>
      <c r="F20" s="14">
        <v>1946753.7216686413</v>
      </c>
      <c r="G20" s="14">
        <v>19150146.150727779</v>
      </c>
      <c r="H20" s="14"/>
      <c r="I20" s="14"/>
      <c r="J20" s="7">
        <f t="shared" si="0"/>
        <v>26087895.492182996</v>
      </c>
    </row>
    <row r="21" spans="1:10">
      <c r="A21" s="27">
        <v>18</v>
      </c>
      <c r="B21" s="18">
        <v>670024</v>
      </c>
      <c r="C21" s="34" t="s">
        <v>58</v>
      </c>
      <c r="D21" s="14">
        <v>3802296.9798730388</v>
      </c>
      <c r="E21" s="14"/>
      <c r="F21" s="14">
        <v>2225307.0897909827</v>
      </c>
      <c r="G21" s="14">
        <v>8676302.8253547996</v>
      </c>
      <c r="H21" s="14"/>
      <c r="I21" s="14"/>
      <c r="J21" s="7">
        <f t="shared" si="0"/>
        <v>14703906.895018822</v>
      </c>
    </row>
    <row r="22" spans="1:10">
      <c r="A22" s="27">
        <v>19</v>
      </c>
      <c r="B22" s="18">
        <v>670026</v>
      </c>
      <c r="C22" s="34" t="s">
        <v>52</v>
      </c>
      <c r="D22" s="14">
        <v>12708280.660919456</v>
      </c>
      <c r="E22" s="14"/>
      <c r="F22" s="14">
        <v>3201271.5372141781</v>
      </c>
      <c r="G22" s="14">
        <v>20036633.655673768</v>
      </c>
      <c r="H22" s="14"/>
      <c r="I22" s="14"/>
      <c r="J22" s="7">
        <f t="shared" si="0"/>
        <v>35946185.853807405</v>
      </c>
    </row>
    <row r="23" spans="1:10" ht="36" customHeight="1">
      <c r="A23" s="27">
        <v>20</v>
      </c>
      <c r="B23" s="18">
        <v>670027</v>
      </c>
      <c r="C23" s="34" t="s">
        <v>33</v>
      </c>
      <c r="D23" s="14">
        <v>64076851.649031967</v>
      </c>
      <c r="E23" s="14"/>
      <c r="F23" s="14">
        <v>6267239.1840903526</v>
      </c>
      <c r="G23" s="14">
        <v>86214052.898976743</v>
      </c>
      <c r="H23" s="14"/>
      <c r="I23" s="14"/>
      <c r="J23" s="7">
        <f t="shared" si="0"/>
        <v>156558143.73209906</v>
      </c>
    </row>
    <row r="24" spans="1:10" ht="36" customHeight="1">
      <c r="A24" s="27">
        <v>21</v>
      </c>
      <c r="B24" s="18">
        <v>670028</v>
      </c>
      <c r="C24" s="34" t="s">
        <v>34</v>
      </c>
      <c r="D24" s="14">
        <v>17105125.171144344</v>
      </c>
      <c r="E24" s="14"/>
      <c r="F24" s="14">
        <v>5437893.5721034156</v>
      </c>
      <c r="G24" s="14">
        <v>24181744.152851045</v>
      </c>
      <c r="H24" s="14"/>
      <c r="I24" s="14"/>
      <c r="J24" s="7">
        <f t="shared" si="0"/>
        <v>46724762.896098807</v>
      </c>
    </row>
    <row r="25" spans="1:10" ht="36" customHeight="1">
      <c r="A25" s="27">
        <v>22</v>
      </c>
      <c r="B25" s="18">
        <v>670029</v>
      </c>
      <c r="C25" s="34" t="s">
        <v>59</v>
      </c>
      <c r="D25" s="14">
        <v>62947326.139690079</v>
      </c>
      <c r="E25" s="14"/>
      <c r="F25" s="14">
        <v>4787151.1710191518</v>
      </c>
      <c r="G25" s="14">
        <v>69515254.649205729</v>
      </c>
      <c r="H25" s="14"/>
      <c r="I25" s="14"/>
      <c r="J25" s="7">
        <f t="shared" si="0"/>
        <v>137249731.95991498</v>
      </c>
    </row>
    <row r="26" spans="1:10" ht="36" customHeight="1">
      <c r="A26" s="27">
        <v>23</v>
      </c>
      <c r="B26" s="19">
        <v>670030</v>
      </c>
      <c r="C26" s="35" t="s">
        <v>68</v>
      </c>
      <c r="D26" s="14">
        <v>7131928.6339831501</v>
      </c>
      <c r="E26" s="14"/>
      <c r="F26" s="14">
        <v>2970799.3791787792</v>
      </c>
      <c r="G26" s="14">
        <v>17513831.814803939</v>
      </c>
      <c r="H26" s="14"/>
      <c r="I26" s="14"/>
      <c r="J26" s="7">
        <f t="shared" si="0"/>
        <v>27616559.82796587</v>
      </c>
    </row>
    <row r="27" spans="1:10" ht="36" customHeight="1">
      <c r="A27" s="27">
        <v>24</v>
      </c>
      <c r="B27" s="18">
        <v>670033</v>
      </c>
      <c r="C27" s="34" t="s">
        <v>36</v>
      </c>
      <c r="D27" s="14">
        <v>3945367.5155904861</v>
      </c>
      <c r="E27" s="14"/>
      <c r="F27" s="14">
        <v>2332159.754614274</v>
      </c>
      <c r="G27" s="14">
        <v>3366123.4623713093</v>
      </c>
      <c r="H27" s="14"/>
      <c r="I27" s="14"/>
      <c r="J27" s="7">
        <f t="shared" si="0"/>
        <v>9643650.7325760685</v>
      </c>
    </row>
    <row r="28" spans="1:10" ht="21" customHeight="1">
      <c r="A28" s="27">
        <v>25</v>
      </c>
      <c r="B28" s="18">
        <v>670036</v>
      </c>
      <c r="C28" s="34" t="s">
        <v>37</v>
      </c>
      <c r="D28" s="14">
        <v>42238045.502807677</v>
      </c>
      <c r="E28" s="14"/>
      <c r="F28" s="14">
        <v>5940943.3940127138</v>
      </c>
      <c r="G28" s="14">
        <v>50280101.116121396</v>
      </c>
      <c r="H28" s="14"/>
      <c r="I28" s="14"/>
      <c r="J28" s="7">
        <f t="shared" si="0"/>
        <v>98459090.012941778</v>
      </c>
    </row>
    <row r="29" spans="1:10">
      <c r="A29" s="27">
        <v>26</v>
      </c>
      <c r="B29" s="18">
        <v>670039</v>
      </c>
      <c r="C29" s="34" t="s">
        <v>18</v>
      </c>
      <c r="D29" s="14">
        <v>0</v>
      </c>
      <c r="E29" s="14"/>
      <c r="F29" s="14">
        <v>3538054.4989781789</v>
      </c>
      <c r="G29" s="14">
        <v>52976902.181170449</v>
      </c>
      <c r="H29" s="14"/>
      <c r="I29" s="14"/>
      <c r="J29" s="7">
        <f t="shared" si="0"/>
        <v>56514956.680148631</v>
      </c>
    </row>
    <row r="30" spans="1:10">
      <c r="A30" s="27">
        <v>27</v>
      </c>
      <c r="B30" s="18">
        <v>670040</v>
      </c>
      <c r="C30" s="34" t="s">
        <v>19</v>
      </c>
      <c r="D30" s="14">
        <v>0</v>
      </c>
      <c r="E30" s="14"/>
      <c r="F30" s="14">
        <v>5365094.9070854178</v>
      </c>
      <c r="G30" s="14">
        <v>33134400.631125655</v>
      </c>
      <c r="H30" s="14"/>
      <c r="I30" s="14"/>
      <c r="J30" s="7">
        <f t="shared" si="0"/>
        <v>38499495.53821107</v>
      </c>
    </row>
    <row r="31" spans="1:10" ht="22.5" customHeight="1">
      <c r="A31" s="27">
        <v>28</v>
      </c>
      <c r="B31" s="18">
        <v>670041</v>
      </c>
      <c r="C31" s="34" t="s">
        <v>20</v>
      </c>
      <c r="D31" s="14">
        <v>0</v>
      </c>
      <c r="E31" s="14"/>
      <c r="F31" s="14">
        <v>4473893.8941534283</v>
      </c>
      <c r="G31" s="14">
        <v>44750993.443072192</v>
      </c>
      <c r="H31" s="14"/>
      <c r="I31" s="14"/>
      <c r="J31" s="7">
        <f t="shared" si="0"/>
        <v>49224887.337225623</v>
      </c>
    </row>
    <row r="32" spans="1:10" ht="23.25" customHeight="1">
      <c r="A32" s="27">
        <v>29</v>
      </c>
      <c r="B32" s="18">
        <v>670042</v>
      </c>
      <c r="C32" s="34" t="s">
        <v>21</v>
      </c>
      <c r="D32" s="14">
        <v>0</v>
      </c>
      <c r="E32" s="14"/>
      <c r="F32" s="14">
        <v>3373845.0947525622</v>
      </c>
      <c r="G32" s="14">
        <v>25617590.204334997</v>
      </c>
      <c r="H32" s="14"/>
      <c r="I32" s="14"/>
      <c r="J32" s="7">
        <f t="shared" si="0"/>
        <v>28991435.299087558</v>
      </c>
    </row>
    <row r="33" spans="1:10">
      <c r="A33" s="27">
        <v>30</v>
      </c>
      <c r="B33" s="18">
        <v>670043</v>
      </c>
      <c r="C33" s="34" t="s">
        <v>22</v>
      </c>
      <c r="D33" s="14">
        <v>0</v>
      </c>
      <c r="E33" s="14"/>
      <c r="F33" s="14">
        <v>2960202.1344701983</v>
      </c>
      <c r="G33" s="14">
        <v>25875485.199216954</v>
      </c>
      <c r="H33" s="14"/>
      <c r="I33" s="14"/>
      <c r="J33" s="7">
        <f t="shared" si="0"/>
        <v>28835687.333687153</v>
      </c>
    </row>
    <row r="34" spans="1:10">
      <c r="A34" s="27">
        <v>31</v>
      </c>
      <c r="B34" s="18">
        <v>670044</v>
      </c>
      <c r="C34" s="34" t="s">
        <v>23</v>
      </c>
      <c r="D34" s="14">
        <v>0</v>
      </c>
      <c r="E34" s="14"/>
      <c r="F34" s="14">
        <v>2066386.7479481213</v>
      </c>
      <c r="G34" s="14">
        <v>24547700.415887561</v>
      </c>
      <c r="H34" s="14"/>
      <c r="I34" s="14"/>
      <c r="J34" s="7">
        <f t="shared" si="0"/>
        <v>26614087.163835682</v>
      </c>
    </row>
    <row r="35" spans="1:10" ht="28.5">
      <c r="A35" s="27">
        <v>32</v>
      </c>
      <c r="B35" s="18">
        <v>670045</v>
      </c>
      <c r="C35" s="34" t="s">
        <v>17</v>
      </c>
      <c r="D35" s="14">
        <v>0</v>
      </c>
      <c r="E35" s="14"/>
      <c r="F35" s="14">
        <v>8628392.0014628861</v>
      </c>
      <c r="G35" s="14">
        <v>36335146.986930385</v>
      </c>
      <c r="H35" s="14"/>
      <c r="I35" s="14"/>
      <c r="J35" s="7">
        <f t="shared" si="0"/>
        <v>44963538.988393269</v>
      </c>
    </row>
    <row r="36" spans="1:10">
      <c r="A36" s="27">
        <v>33</v>
      </c>
      <c r="B36" s="18">
        <v>670046</v>
      </c>
      <c r="C36" s="34" t="s">
        <v>25</v>
      </c>
      <c r="D36" s="14">
        <v>0</v>
      </c>
      <c r="E36" s="14"/>
      <c r="F36" s="14">
        <v>0</v>
      </c>
      <c r="G36" s="14">
        <v>16948886</v>
      </c>
      <c r="H36" s="14"/>
      <c r="I36" s="14"/>
      <c r="J36" s="7">
        <f t="shared" si="0"/>
        <v>16948886</v>
      </c>
    </row>
    <row r="37" spans="1:10">
      <c r="A37" s="27">
        <v>34</v>
      </c>
      <c r="B37" s="17">
        <v>670047</v>
      </c>
      <c r="C37" s="34" t="s">
        <v>26</v>
      </c>
      <c r="D37" s="14">
        <v>0</v>
      </c>
      <c r="E37" s="14"/>
      <c r="F37" s="14">
        <v>0</v>
      </c>
      <c r="G37" s="14">
        <v>11423877.950803025</v>
      </c>
      <c r="H37" s="14"/>
      <c r="I37" s="14"/>
      <c r="J37" s="7">
        <f t="shared" si="0"/>
        <v>11423877.950803025</v>
      </c>
    </row>
    <row r="38" spans="1:10">
      <c r="A38" s="27">
        <v>35</v>
      </c>
      <c r="B38" s="17">
        <v>670048</v>
      </c>
      <c r="C38" s="34" t="s">
        <v>74</v>
      </c>
      <c r="D38" s="14">
        <v>217725198.86130467</v>
      </c>
      <c r="E38" s="14">
        <v>17056122</v>
      </c>
      <c r="F38" s="14">
        <v>12073916.615761019</v>
      </c>
      <c r="G38" s="14">
        <v>42187820.340968698</v>
      </c>
      <c r="H38" s="14"/>
      <c r="I38" s="14"/>
      <c r="J38" s="7">
        <f t="shared" si="0"/>
        <v>271986935.81803441</v>
      </c>
    </row>
    <row r="39" spans="1:10" ht="20.25" customHeight="1">
      <c r="A39" s="27">
        <v>36</v>
      </c>
      <c r="B39" s="18">
        <v>670049</v>
      </c>
      <c r="C39" s="34" t="s">
        <v>60</v>
      </c>
      <c r="D39" s="14">
        <v>14515120.854220459</v>
      </c>
      <c r="E39" s="14"/>
      <c r="F39" s="14">
        <v>490208.31479711295</v>
      </c>
      <c r="G39" s="14">
        <v>25209996.818052974</v>
      </c>
      <c r="H39" s="14"/>
      <c r="I39" s="14"/>
      <c r="J39" s="7">
        <f t="shared" si="0"/>
        <v>40215325.987070546</v>
      </c>
    </row>
    <row r="40" spans="1:10" ht="30" customHeight="1">
      <c r="A40" s="27">
        <v>37</v>
      </c>
      <c r="B40" s="18">
        <v>670050</v>
      </c>
      <c r="C40" s="34" t="s">
        <v>16</v>
      </c>
      <c r="D40" s="14">
        <v>20257187.785699371</v>
      </c>
      <c r="E40" s="14"/>
      <c r="F40" s="14">
        <v>0</v>
      </c>
      <c r="G40" s="14">
        <v>1357401.0857082154</v>
      </c>
      <c r="H40" s="14"/>
      <c r="I40" s="14"/>
      <c r="J40" s="7">
        <f t="shared" si="0"/>
        <v>21614588.871407587</v>
      </c>
    </row>
    <row r="41" spans="1:10" ht="19.899999999999999" customHeight="1">
      <c r="A41" s="27">
        <v>38</v>
      </c>
      <c r="B41" s="18">
        <v>670051</v>
      </c>
      <c r="C41" s="34" t="s">
        <v>24</v>
      </c>
      <c r="D41" s="14">
        <v>0</v>
      </c>
      <c r="E41" s="14"/>
      <c r="F41" s="14">
        <v>0</v>
      </c>
      <c r="G41" s="14">
        <v>22103282</v>
      </c>
      <c r="H41" s="14"/>
      <c r="I41" s="14"/>
      <c r="J41" s="7">
        <f t="shared" si="0"/>
        <v>22103282</v>
      </c>
    </row>
    <row r="42" spans="1:10" ht="24.6" customHeight="1">
      <c r="A42" s="27">
        <v>39</v>
      </c>
      <c r="B42" s="17">
        <v>670052</v>
      </c>
      <c r="C42" s="34" t="s">
        <v>61</v>
      </c>
      <c r="D42" s="14">
        <v>17313282.141491286</v>
      </c>
      <c r="E42" s="14"/>
      <c r="F42" s="14">
        <v>8133193.2470908426</v>
      </c>
      <c r="G42" s="14">
        <v>120417035.56872447</v>
      </c>
      <c r="H42" s="14"/>
      <c r="I42" s="14"/>
      <c r="J42" s="7">
        <f t="shared" si="0"/>
        <v>145863510.95730659</v>
      </c>
    </row>
    <row r="43" spans="1:10" ht="33.6" customHeight="1">
      <c r="A43" s="27">
        <v>40</v>
      </c>
      <c r="B43" s="19">
        <v>670053</v>
      </c>
      <c r="C43" s="35" t="s">
        <v>35</v>
      </c>
      <c r="D43" s="14">
        <v>1107450.3894498229</v>
      </c>
      <c r="E43" s="14"/>
      <c r="F43" s="14">
        <v>3773165.7063805293</v>
      </c>
      <c r="G43" s="14">
        <v>50177397.473918527</v>
      </c>
      <c r="H43" s="14"/>
      <c r="I43" s="14"/>
      <c r="J43" s="7">
        <f t="shared" si="0"/>
        <v>55058013.569748878</v>
      </c>
    </row>
    <row r="44" spans="1:10" ht="21" customHeight="1">
      <c r="A44" s="27">
        <v>41</v>
      </c>
      <c r="B44" s="19">
        <v>670054</v>
      </c>
      <c r="C44" s="35" t="s">
        <v>15</v>
      </c>
      <c r="D44" s="14">
        <v>200719681.26168728</v>
      </c>
      <c r="E44" s="14">
        <v>32193550</v>
      </c>
      <c r="F44" s="14">
        <v>0</v>
      </c>
      <c r="G44" s="14">
        <v>17907379.881691851</v>
      </c>
      <c r="H44" s="14"/>
      <c r="I44" s="14"/>
      <c r="J44" s="7">
        <f t="shared" si="0"/>
        <v>218627061.14337912</v>
      </c>
    </row>
    <row r="45" spans="1:10" ht="21" customHeight="1">
      <c r="A45" s="27">
        <v>42</v>
      </c>
      <c r="B45" s="18">
        <v>670055</v>
      </c>
      <c r="C45" s="34" t="s">
        <v>39</v>
      </c>
      <c r="D45" s="14">
        <v>0</v>
      </c>
      <c r="E45" s="14"/>
      <c r="F45" s="14">
        <v>0</v>
      </c>
      <c r="G45" s="14">
        <v>669145.73301698302</v>
      </c>
      <c r="H45" s="14"/>
      <c r="I45" s="14"/>
      <c r="J45" s="7">
        <f t="shared" si="0"/>
        <v>669145.73301698302</v>
      </c>
    </row>
    <row r="46" spans="1:10" ht="21.75" customHeight="1">
      <c r="A46" s="27">
        <v>43</v>
      </c>
      <c r="B46" s="17">
        <v>670056</v>
      </c>
      <c r="C46" s="34" t="s">
        <v>38</v>
      </c>
      <c r="D46" s="14">
        <v>0</v>
      </c>
      <c r="E46" s="14"/>
      <c r="F46" s="14">
        <v>58072.21296261315</v>
      </c>
      <c r="G46" s="14">
        <v>1508335.8245952153</v>
      </c>
      <c r="H46" s="14"/>
      <c r="I46" s="14"/>
      <c r="J46" s="7">
        <f t="shared" si="0"/>
        <v>1566408.0375578285</v>
      </c>
    </row>
    <row r="47" spans="1:10" ht="21.75" customHeight="1">
      <c r="A47" s="27">
        <v>44</v>
      </c>
      <c r="B47" s="18">
        <v>670057</v>
      </c>
      <c r="C47" s="34" t="s">
        <v>62</v>
      </c>
      <c r="D47" s="14">
        <v>104420406.4100154</v>
      </c>
      <c r="E47" s="14">
        <v>14023358</v>
      </c>
      <c r="F47" s="14">
        <v>7101216.1979006724</v>
      </c>
      <c r="G47" s="14">
        <v>20876980.104213893</v>
      </c>
      <c r="H47" s="14"/>
      <c r="I47" s="14"/>
      <c r="J47" s="7">
        <f t="shared" si="0"/>
        <v>132398602.71212997</v>
      </c>
    </row>
    <row r="48" spans="1:10" ht="17.25" customHeight="1">
      <c r="A48" s="27">
        <v>45</v>
      </c>
      <c r="B48" s="18">
        <v>670059</v>
      </c>
      <c r="C48" s="34" t="s">
        <v>13</v>
      </c>
      <c r="D48" s="14">
        <v>29130498.284206379</v>
      </c>
      <c r="E48" s="14"/>
      <c r="F48" s="14">
        <v>0</v>
      </c>
      <c r="G48" s="14">
        <v>1753190.2600262123</v>
      </c>
      <c r="H48" s="14"/>
      <c r="I48" s="14"/>
      <c r="J48" s="7">
        <f t="shared" si="0"/>
        <v>30883688.544232592</v>
      </c>
    </row>
    <row r="49" spans="1:10" ht="18.95" customHeight="1">
      <c r="A49" s="27">
        <v>46</v>
      </c>
      <c r="B49" s="18">
        <v>670063</v>
      </c>
      <c r="C49" s="34" t="s">
        <v>75</v>
      </c>
      <c r="D49" s="14">
        <v>0</v>
      </c>
      <c r="E49" s="14"/>
      <c r="F49" s="14">
        <v>0</v>
      </c>
      <c r="G49" s="14">
        <v>336098.67872047733</v>
      </c>
      <c r="H49" s="14"/>
      <c r="I49" s="14"/>
      <c r="J49" s="7">
        <f t="shared" si="0"/>
        <v>336098.67872047733</v>
      </c>
    </row>
    <row r="50" spans="1:10" ht="18.95" customHeight="1">
      <c r="A50" s="27">
        <v>47</v>
      </c>
      <c r="B50" s="18">
        <v>670065</v>
      </c>
      <c r="C50" s="34" t="s">
        <v>40</v>
      </c>
      <c r="D50" s="14">
        <v>0</v>
      </c>
      <c r="E50" s="14"/>
      <c r="F50" s="14">
        <v>743809.11</v>
      </c>
      <c r="G50" s="14">
        <v>111624.70309278349</v>
      </c>
      <c r="H50" s="14"/>
      <c r="I50" s="14"/>
      <c r="J50" s="7">
        <f t="shared" si="0"/>
        <v>855433.81309278344</v>
      </c>
    </row>
    <row r="51" spans="1:10" ht="30.6" customHeight="1">
      <c r="A51" s="27">
        <v>48</v>
      </c>
      <c r="B51" s="18">
        <v>670066</v>
      </c>
      <c r="C51" s="34" t="s">
        <v>14</v>
      </c>
      <c r="D51" s="14">
        <v>0</v>
      </c>
      <c r="E51" s="14"/>
      <c r="F51" s="14">
        <v>0</v>
      </c>
      <c r="G51" s="14">
        <v>0</v>
      </c>
      <c r="H51" s="51">
        <v>183265708.86260861</v>
      </c>
      <c r="I51" s="14"/>
      <c r="J51" s="7">
        <f t="shared" si="0"/>
        <v>183265708.86260861</v>
      </c>
    </row>
    <row r="52" spans="1:10" ht="34.5" customHeight="1">
      <c r="A52" s="27">
        <v>49</v>
      </c>
      <c r="B52" s="18">
        <v>670067</v>
      </c>
      <c r="C52" s="34" t="s">
        <v>41</v>
      </c>
      <c r="D52" s="14">
        <v>783622.04338278412</v>
      </c>
      <c r="E52" s="14"/>
      <c r="F52" s="14">
        <v>1922582.4448890509</v>
      </c>
      <c r="G52" s="14">
        <v>3163920.3052333347</v>
      </c>
      <c r="H52" s="14"/>
      <c r="I52" s="14"/>
      <c r="J52" s="7">
        <f t="shared" si="0"/>
        <v>5870124.7935051695</v>
      </c>
    </row>
    <row r="53" spans="1:10" ht="23.45" customHeight="1">
      <c r="A53" s="27">
        <v>50</v>
      </c>
      <c r="B53" s="17">
        <v>670070</v>
      </c>
      <c r="C53" s="34" t="s">
        <v>42</v>
      </c>
      <c r="D53" s="14">
        <v>0</v>
      </c>
      <c r="E53" s="14"/>
      <c r="F53" s="14">
        <v>0</v>
      </c>
      <c r="G53" s="14">
        <v>4572.2446821900567</v>
      </c>
      <c r="H53" s="14"/>
      <c r="I53" s="14"/>
      <c r="J53" s="7">
        <f t="shared" si="0"/>
        <v>4572.2446821900567</v>
      </c>
    </row>
    <row r="54" spans="1:10" ht="22.5" customHeight="1">
      <c r="A54" s="27">
        <v>51</v>
      </c>
      <c r="B54" s="18">
        <v>670072</v>
      </c>
      <c r="C54" s="36" t="s">
        <v>43</v>
      </c>
      <c r="D54" s="14">
        <v>0</v>
      </c>
      <c r="E54" s="14"/>
      <c r="F54" s="14">
        <v>1325433.8426762898</v>
      </c>
      <c r="G54" s="14">
        <v>0</v>
      </c>
      <c r="H54" s="14"/>
      <c r="I54" s="14"/>
      <c r="J54" s="7">
        <f t="shared" si="0"/>
        <v>1325433.8426762898</v>
      </c>
    </row>
    <row r="55" spans="1:10" ht="18.95" customHeight="1">
      <c r="A55" s="27">
        <v>52</v>
      </c>
      <c r="B55" s="20">
        <v>670081</v>
      </c>
      <c r="C55" s="34" t="s">
        <v>76</v>
      </c>
      <c r="D55" s="14">
        <v>0</v>
      </c>
      <c r="E55" s="14"/>
      <c r="F55" s="14">
        <v>0</v>
      </c>
      <c r="G55" s="14">
        <v>1770931</v>
      </c>
      <c r="H55" s="14"/>
      <c r="I55" s="14"/>
      <c r="J55" s="7">
        <f t="shared" si="0"/>
        <v>1770931</v>
      </c>
    </row>
    <row r="56" spans="1:10" ht="32.25" customHeight="1">
      <c r="A56" s="27">
        <v>53</v>
      </c>
      <c r="B56" s="20">
        <v>670082</v>
      </c>
      <c r="C56" s="37" t="s">
        <v>46</v>
      </c>
      <c r="D56" s="14">
        <v>0</v>
      </c>
      <c r="E56" s="14"/>
      <c r="F56" s="14">
        <v>0</v>
      </c>
      <c r="G56" s="14">
        <v>2817300</v>
      </c>
      <c r="H56" s="14"/>
      <c r="I56" s="14"/>
      <c r="J56" s="7">
        <f t="shared" si="0"/>
        <v>2817300</v>
      </c>
    </row>
    <row r="57" spans="1:10">
      <c r="A57" s="27">
        <v>54</v>
      </c>
      <c r="B57" s="20">
        <v>670084</v>
      </c>
      <c r="C57" s="37" t="s">
        <v>44</v>
      </c>
      <c r="D57" s="14">
        <v>0</v>
      </c>
      <c r="E57" s="14"/>
      <c r="F57" s="14">
        <v>28804749.185693502</v>
      </c>
      <c r="G57" s="14">
        <v>0</v>
      </c>
      <c r="H57" s="14"/>
      <c r="I57" s="14"/>
      <c r="J57" s="7">
        <f t="shared" si="0"/>
        <v>28804749.185693502</v>
      </c>
    </row>
    <row r="58" spans="1:10" ht="26.25" customHeight="1">
      <c r="A58" s="27">
        <v>55</v>
      </c>
      <c r="B58" s="17">
        <v>670090</v>
      </c>
      <c r="C58" s="34" t="s">
        <v>63</v>
      </c>
      <c r="D58" s="14">
        <v>0</v>
      </c>
      <c r="E58" s="14"/>
      <c r="F58" s="14">
        <v>15182252.347870767</v>
      </c>
      <c r="G58" s="14">
        <v>0</v>
      </c>
      <c r="H58" s="14"/>
      <c r="I58" s="14"/>
      <c r="J58" s="7">
        <f t="shared" si="0"/>
        <v>15182252.347870767</v>
      </c>
    </row>
    <row r="59" spans="1:10" ht="18" customHeight="1">
      <c r="A59" s="27">
        <v>56</v>
      </c>
      <c r="B59" s="17">
        <v>670097</v>
      </c>
      <c r="C59" s="34" t="s">
        <v>45</v>
      </c>
      <c r="D59" s="14">
        <v>0</v>
      </c>
      <c r="E59" s="14"/>
      <c r="F59" s="14">
        <v>962347.81938012782</v>
      </c>
      <c r="G59" s="14">
        <v>3965480.1512863347</v>
      </c>
      <c r="H59" s="14"/>
      <c r="I59" s="14"/>
      <c r="J59" s="7">
        <f t="shared" si="0"/>
        <v>4927827.9706664626</v>
      </c>
    </row>
    <row r="60" spans="1:10">
      <c r="A60" s="27">
        <v>57</v>
      </c>
      <c r="B60" s="18">
        <v>670099</v>
      </c>
      <c r="C60" s="34" t="s">
        <v>77</v>
      </c>
      <c r="D60" s="14">
        <v>0</v>
      </c>
      <c r="E60" s="14"/>
      <c r="F60" s="14">
        <v>2033555.6374115963</v>
      </c>
      <c r="G60" s="14">
        <v>20009080.861787327</v>
      </c>
      <c r="H60" s="14"/>
      <c r="I60" s="14"/>
      <c r="J60" s="7">
        <f t="shared" si="0"/>
        <v>22042636.499198921</v>
      </c>
    </row>
    <row r="61" spans="1:10">
      <c r="A61" s="27">
        <v>58</v>
      </c>
      <c r="B61" s="18">
        <v>670104</v>
      </c>
      <c r="C61" s="34" t="s">
        <v>78</v>
      </c>
      <c r="D61" s="14">
        <v>0</v>
      </c>
      <c r="E61" s="14"/>
      <c r="F61" s="14">
        <v>0</v>
      </c>
      <c r="G61" s="14">
        <v>21186.293333333335</v>
      </c>
      <c r="H61" s="14"/>
      <c r="I61" s="14"/>
      <c r="J61" s="7">
        <f t="shared" si="0"/>
        <v>21186.293333333335</v>
      </c>
    </row>
    <row r="62" spans="1:10">
      <c r="A62" s="27">
        <v>59</v>
      </c>
      <c r="B62" s="18">
        <v>670123</v>
      </c>
      <c r="C62" s="37" t="s">
        <v>79</v>
      </c>
      <c r="D62" s="14">
        <v>0</v>
      </c>
      <c r="E62" s="14"/>
      <c r="F62" s="14">
        <v>0</v>
      </c>
      <c r="G62" s="14">
        <v>0</v>
      </c>
      <c r="H62" s="14"/>
      <c r="I62" s="14"/>
      <c r="J62" s="7">
        <f t="shared" si="0"/>
        <v>0</v>
      </c>
    </row>
    <row r="63" spans="1:10">
      <c r="A63" s="27">
        <v>60</v>
      </c>
      <c r="B63" s="18">
        <v>670125</v>
      </c>
      <c r="C63" s="38" t="s">
        <v>64</v>
      </c>
      <c r="D63" s="14">
        <v>0</v>
      </c>
      <c r="E63" s="14"/>
      <c r="F63" s="14">
        <v>18061789.643339429</v>
      </c>
      <c r="G63" s="14">
        <v>0</v>
      </c>
      <c r="H63" s="14"/>
      <c r="I63" s="14"/>
      <c r="J63" s="7">
        <f t="shared" si="0"/>
        <v>18061789.643339429</v>
      </c>
    </row>
    <row r="64" spans="1:10">
      <c r="A64" s="27">
        <v>61</v>
      </c>
      <c r="B64" s="17">
        <v>670129</v>
      </c>
      <c r="C64" s="39" t="s">
        <v>51</v>
      </c>
      <c r="D64" s="14">
        <v>0</v>
      </c>
      <c r="E64" s="14"/>
      <c r="F64" s="14">
        <v>7591126.1739353836</v>
      </c>
      <c r="G64" s="14">
        <v>0</v>
      </c>
      <c r="H64" s="14"/>
      <c r="I64" s="14"/>
      <c r="J64" s="7">
        <f t="shared" si="0"/>
        <v>7591126.1739353836</v>
      </c>
    </row>
    <row r="65" spans="1:10" ht="21.75" customHeight="1">
      <c r="A65" s="27">
        <v>62</v>
      </c>
      <c r="B65" s="21">
        <v>670136</v>
      </c>
      <c r="C65" s="37" t="s">
        <v>80</v>
      </c>
      <c r="D65" s="14">
        <v>0</v>
      </c>
      <c r="E65" s="14"/>
      <c r="F65" s="14">
        <v>1202564.780126102</v>
      </c>
      <c r="G65" s="14">
        <v>6502562.4716953095</v>
      </c>
      <c r="H65" s="14"/>
      <c r="I65" s="14"/>
      <c r="J65" s="7">
        <f t="shared" si="0"/>
        <v>7705127.2518214118</v>
      </c>
    </row>
    <row r="66" spans="1:10">
      <c r="A66" s="27">
        <v>63</v>
      </c>
      <c r="B66" s="21">
        <v>670139</v>
      </c>
      <c r="C66" s="37" t="s">
        <v>81</v>
      </c>
      <c r="D66" s="14">
        <v>0</v>
      </c>
      <c r="E66" s="14"/>
      <c r="F66" s="14">
        <v>0</v>
      </c>
      <c r="G66" s="14">
        <v>2565980</v>
      </c>
      <c r="H66" s="14"/>
      <c r="I66" s="14"/>
      <c r="J66" s="7">
        <f t="shared" si="0"/>
        <v>2565980</v>
      </c>
    </row>
    <row r="67" spans="1:10" ht="22.5" customHeight="1">
      <c r="A67" s="27">
        <v>64</v>
      </c>
      <c r="B67" s="20">
        <v>670141</v>
      </c>
      <c r="C67" s="38" t="s">
        <v>82</v>
      </c>
      <c r="D67" s="14">
        <v>0</v>
      </c>
      <c r="E67" s="14"/>
      <c r="F67" s="14">
        <v>0</v>
      </c>
      <c r="G67" s="14">
        <v>6008403.0540000005</v>
      </c>
      <c r="H67" s="14"/>
      <c r="I67" s="14"/>
      <c r="J67" s="7">
        <f t="shared" si="0"/>
        <v>6008403.0540000005</v>
      </c>
    </row>
    <row r="68" spans="1:10">
      <c r="A68" s="27">
        <v>65</v>
      </c>
      <c r="B68" s="20">
        <v>670145</v>
      </c>
      <c r="C68" s="38" t="s">
        <v>83</v>
      </c>
      <c r="D68" s="14">
        <v>0</v>
      </c>
      <c r="E68" s="14"/>
      <c r="F68" s="14">
        <v>0</v>
      </c>
      <c r="G68" s="14">
        <v>2126350.417744217</v>
      </c>
      <c r="H68" s="14"/>
      <c r="I68" s="14"/>
      <c r="J68" s="7">
        <f t="shared" si="0"/>
        <v>2126350.417744217</v>
      </c>
    </row>
    <row r="69" spans="1:10" ht="21.6" customHeight="1">
      <c r="A69" s="27">
        <v>66</v>
      </c>
      <c r="B69" s="21">
        <v>670147</v>
      </c>
      <c r="C69" s="38" t="s">
        <v>84</v>
      </c>
      <c r="D69" s="14">
        <v>18820736.798967458</v>
      </c>
      <c r="E69" s="14"/>
      <c r="F69" s="14">
        <v>0</v>
      </c>
      <c r="G69" s="14">
        <v>771250.59638808609</v>
      </c>
      <c r="H69" s="14"/>
      <c r="I69" s="14"/>
      <c r="J69" s="7">
        <f t="shared" ref="J69:J78" si="1">D69+F69+G69+H69+I69</f>
        <v>19591987.395355545</v>
      </c>
    </row>
    <row r="70" spans="1:10">
      <c r="A70" s="27">
        <v>67</v>
      </c>
      <c r="B70" s="20">
        <v>670148</v>
      </c>
      <c r="C70" s="38" t="s">
        <v>65</v>
      </c>
      <c r="D70" s="14">
        <v>2615504.3283806369</v>
      </c>
      <c r="E70" s="14"/>
      <c r="F70" s="14">
        <v>0</v>
      </c>
      <c r="G70" s="14">
        <v>0</v>
      </c>
      <c r="H70" s="14"/>
      <c r="I70" s="14"/>
      <c r="J70" s="7">
        <f t="shared" si="1"/>
        <v>2615504.3283806369</v>
      </c>
    </row>
    <row r="71" spans="1:10" ht="21" customHeight="1">
      <c r="A71" s="27">
        <v>68</v>
      </c>
      <c r="B71" s="20">
        <v>670150</v>
      </c>
      <c r="C71" s="38" t="s">
        <v>48</v>
      </c>
      <c r="D71" s="14">
        <v>0</v>
      </c>
      <c r="E71" s="14"/>
      <c r="F71" s="14">
        <v>0</v>
      </c>
      <c r="G71" s="14">
        <v>0</v>
      </c>
      <c r="H71" s="14"/>
      <c r="I71" s="14"/>
      <c r="J71" s="7">
        <f t="shared" si="1"/>
        <v>0</v>
      </c>
    </row>
    <row r="72" spans="1:10" ht="25.5" customHeight="1">
      <c r="A72" s="27">
        <v>69</v>
      </c>
      <c r="B72" s="20">
        <v>670153</v>
      </c>
      <c r="C72" s="38" t="s">
        <v>85</v>
      </c>
      <c r="D72" s="14">
        <v>0</v>
      </c>
      <c r="E72" s="14"/>
      <c r="F72" s="14">
        <v>0</v>
      </c>
      <c r="G72" s="14">
        <v>0</v>
      </c>
      <c r="H72" s="14"/>
      <c r="I72" s="14"/>
      <c r="J72" s="7">
        <f t="shared" si="1"/>
        <v>0</v>
      </c>
    </row>
    <row r="73" spans="1:10">
      <c r="A73" s="27">
        <v>70</v>
      </c>
      <c r="B73" s="20">
        <v>670155</v>
      </c>
      <c r="C73" s="40" t="s">
        <v>66</v>
      </c>
      <c r="D73" s="14">
        <v>0</v>
      </c>
      <c r="E73" s="14"/>
      <c r="F73" s="14">
        <v>975063.32307524723</v>
      </c>
      <c r="G73" s="14">
        <v>0</v>
      </c>
      <c r="H73" s="14"/>
      <c r="I73" s="14"/>
      <c r="J73" s="7">
        <f t="shared" si="1"/>
        <v>975063.32307524723</v>
      </c>
    </row>
    <row r="74" spans="1:10" ht="31.5">
      <c r="A74" s="27">
        <v>71</v>
      </c>
      <c r="B74" s="20">
        <v>670156</v>
      </c>
      <c r="C74" s="40" t="s">
        <v>86</v>
      </c>
      <c r="D74" s="14">
        <v>0</v>
      </c>
      <c r="E74" s="14"/>
      <c r="F74" s="14">
        <v>0</v>
      </c>
      <c r="G74" s="14">
        <v>547365.07999999996</v>
      </c>
      <c r="H74" s="14"/>
      <c r="I74" s="14"/>
      <c r="J74" s="7">
        <f t="shared" si="1"/>
        <v>547365.07999999996</v>
      </c>
    </row>
    <row r="75" spans="1:10">
      <c r="A75" s="27">
        <v>72</v>
      </c>
      <c r="B75" s="22">
        <v>670157</v>
      </c>
      <c r="C75" s="40" t="s">
        <v>67</v>
      </c>
      <c r="D75" s="14">
        <v>64236553.953836791</v>
      </c>
      <c r="E75" s="14"/>
      <c r="F75" s="14">
        <v>5161539.7931949459</v>
      </c>
      <c r="G75" s="14">
        <v>76012096.818398431</v>
      </c>
      <c r="H75" s="14"/>
      <c r="I75" s="14"/>
      <c r="J75" s="7">
        <f t="shared" si="1"/>
        <v>145410190.56543016</v>
      </c>
    </row>
    <row r="76" spans="1:10" ht="31.5">
      <c r="A76" s="27">
        <v>73</v>
      </c>
      <c r="B76" s="20">
        <v>670162</v>
      </c>
      <c r="C76" s="41" t="s">
        <v>87</v>
      </c>
      <c r="D76" s="14">
        <v>0</v>
      </c>
      <c r="E76" s="14"/>
      <c r="F76" s="14">
        <v>0</v>
      </c>
      <c r="G76" s="14">
        <v>5360749.331900266</v>
      </c>
      <c r="H76" s="14"/>
      <c r="I76" s="14"/>
      <c r="J76" s="7">
        <f t="shared" si="1"/>
        <v>5360749.331900266</v>
      </c>
    </row>
    <row r="77" spans="1:10">
      <c r="A77" s="27">
        <v>74</v>
      </c>
      <c r="B77" s="17">
        <v>670164</v>
      </c>
      <c r="C77" s="40" t="s">
        <v>88</v>
      </c>
      <c r="D77" s="14">
        <v>0</v>
      </c>
      <c r="E77" s="14"/>
      <c r="F77" s="14">
        <v>792128.70000000007</v>
      </c>
      <c r="G77" s="14">
        <v>0</v>
      </c>
      <c r="H77" s="14"/>
      <c r="I77" s="14"/>
      <c r="J77" s="7">
        <f t="shared" si="1"/>
        <v>792128.70000000007</v>
      </c>
    </row>
    <row r="78" spans="1:10" ht="23.25" customHeight="1">
      <c r="A78" s="27">
        <v>75</v>
      </c>
      <c r="B78" s="20">
        <v>670165</v>
      </c>
      <c r="C78" s="40" t="s">
        <v>89</v>
      </c>
      <c r="D78" s="14">
        <v>0</v>
      </c>
      <c r="E78" s="14"/>
      <c r="F78" s="14">
        <v>0</v>
      </c>
      <c r="G78" s="14">
        <v>0</v>
      </c>
      <c r="H78" s="14"/>
      <c r="I78" s="14"/>
      <c r="J78" s="7">
        <f t="shared" si="1"/>
        <v>0</v>
      </c>
    </row>
    <row r="79" spans="1:10">
      <c r="A79" s="27"/>
      <c r="B79" s="23"/>
      <c r="C79" s="11" t="s">
        <v>47</v>
      </c>
      <c r="D79" s="7">
        <f t="shared" ref="D79:J79" si="2">SUM(D8:D78)</f>
        <v>1541272379.3599994</v>
      </c>
      <c r="E79" s="7">
        <f t="shared" si="2"/>
        <v>142865937</v>
      </c>
      <c r="F79" s="7">
        <f t="shared" si="2"/>
        <v>354164225.18361384</v>
      </c>
      <c r="G79" s="7">
        <f t="shared" si="2"/>
        <v>1255550304.5667098</v>
      </c>
      <c r="H79" s="7">
        <f t="shared" si="2"/>
        <v>189421082.74100432</v>
      </c>
      <c r="I79" s="7">
        <f t="shared" si="2"/>
        <v>3618461</v>
      </c>
      <c r="J79" s="7">
        <f t="shared" si="2"/>
        <v>3344026452.8513269</v>
      </c>
    </row>
    <row r="80" spans="1:10">
      <c r="I80" s="15"/>
      <c r="J80" s="9"/>
    </row>
    <row r="81" spans="9:10">
      <c r="I81" s="15"/>
    </row>
    <row r="82" spans="9:10">
      <c r="J82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3"/>
  <sheetViews>
    <sheetView zoomScale="80" zoomScaleNormal="8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D8" sqref="D8:I78"/>
    </sheetView>
  </sheetViews>
  <sheetFormatPr defaultColWidth="8.85546875" defaultRowHeight="18.75"/>
  <cols>
    <col min="1" max="1" width="8.85546875" style="26" customWidth="1"/>
    <col min="2" max="2" width="12.85546875" style="3" customWidth="1"/>
    <col min="3" max="3" width="62.42578125" style="3" customWidth="1"/>
    <col min="4" max="4" width="23.140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0"/>
      <c r="B1" s="1"/>
      <c r="C1" s="1"/>
      <c r="D1" s="1"/>
      <c r="E1" s="1"/>
      <c r="F1" s="1"/>
      <c r="G1" s="1"/>
      <c r="H1" s="63" t="s">
        <v>50</v>
      </c>
      <c r="I1" s="63"/>
      <c r="J1" s="63"/>
    </row>
    <row r="2" spans="1:10" ht="15" customHeight="1">
      <c r="A2" s="30"/>
      <c r="B2" s="1"/>
      <c r="C2" s="62" t="str">
        <f>согаз!C2</f>
        <v>Утверждено на заседании Комиссии по разработке Территориальной программы ОМС на 2025 год от 27.12.2024</v>
      </c>
      <c r="D2" s="62"/>
      <c r="E2" s="62"/>
      <c r="F2" s="62"/>
      <c r="G2" s="62"/>
      <c r="H2" s="62"/>
      <c r="I2" s="62"/>
      <c r="J2" s="62"/>
    </row>
    <row r="3" spans="1:10">
      <c r="A3" s="31"/>
      <c r="B3" s="4"/>
      <c r="C3" s="4"/>
      <c r="D3" s="4"/>
      <c r="E3" s="4"/>
      <c r="F3" s="8"/>
      <c r="G3" s="8"/>
      <c r="H3" s="63"/>
      <c r="I3" s="63"/>
      <c r="J3" s="63"/>
    </row>
    <row r="4" spans="1:10">
      <c r="A4" s="31"/>
      <c r="B4" s="4"/>
      <c r="C4" s="58" t="str">
        <f>согаз!C4</f>
        <v>Стоимость медицинской помощи в разрезе медицинских и страховых медицинских организаций на 2025 год</v>
      </c>
      <c r="D4" s="58"/>
      <c r="E4" s="58"/>
      <c r="F4" s="58"/>
      <c r="G4" s="58"/>
      <c r="H4" s="58"/>
      <c r="I4" s="58"/>
      <c r="J4" s="58"/>
    </row>
    <row r="5" spans="1:10" ht="24" customHeight="1">
      <c r="A5" s="58"/>
      <c r="B5" s="58"/>
      <c r="C5" s="58"/>
      <c r="D5" s="58"/>
      <c r="E5" s="58"/>
      <c r="F5" s="58"/>
      <c r="G5" s="58"/>
      <c r="H5" s="58"/>
      <c r="I5" s="32"/>
      <c r="J5" s="10" t="s">
        <v>49</v>
      </c>
    </row>
    <row r="6" spans="1:10" ht="21.6" customHeight="1">
      <c r="A6" s="56" t="s">
        <v>1</v>
      </c>
      <c r="B6" s="56" t="s">
        <v>53</v>
      </c>
      <c r="C6" s="59" t="s">
        <v>73</v>
      </c>
      <c r="D6" s="60"/>
      <c r="E6" s="60"/>
      <c r="F6" s="60"/>
      <c r="G6" s="60"/>
      <c r="H6" s="60"/>
      <c r="I6" s="60"/>
      <c r="J6" s="61"/>
    </row>
    <row r="7" spans="1:10" ht="135" customHeight="1">
      <c r="A7" s="56"/>
      <c r="B7" s="56" t="s">
        <v>53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70</v>
      </c>
      <c r="J7" s="6" t="str">
        <f>согаз!J7</f>
        <v>ВСЕГО 2025 год</v>
      </c>
    </row>
    <row r="8" spans="1:10" ht="43.5" customHeight="1">
      <c r="A8" s="27">
        <v>1</v>
      </c>
      <c r="B8" s="17">
        <v>670001</v>
      </c>
      <c r="C8" s="34" t="s">
        <v>12</v>
      </c>
      <c r="D8" s="14">
        <v>0</v>
      </c>
      <c r="E8" s="14"/>
      <c r="F8" s="14">
        <v>0</v>
      </c>
      <c r="G8" s="14">
        <v>7719816.4319488741</v>
      </c>
      <c r="H8" s="14"/>
      <c r="I8" s="14"/>
      <c r="J8" s="7">
        <f>D8+F8+G8+H8+I8</f>
        <v>7719816.4319488741</v>
      </c>
    </row>
    <row r="9" spans="1:10" ht="39.75" customHeight="1">
      <c r="A9" s="27">
        <v>2</v>
      </c>
      <c r="B9" s="18">
        <v>670002</v>
      </c>
      <c r="C9" s="34" t="s">
        <v>8</v>
      </c>
      <c r="D9" s="14">
        <v>557291041.52611029</v>
      </c>
      <c r="E9" s="14">
        <v>79185447</v>
      </c>
      <c r="F9" s="14">
        <v>23448433.228222646</v>
      </c>
      <c r="G9" s="14">
        <v>39576154.844795436</v>
      </c>
      <c r="H9" s="14"/>
      <c r="I9" s="51">
        <v>2785644</v>
      </c>
      <c r="J9" s="7">
        <f t="shared" ref="J9:J68" si="0">D9+F9+G9+H9+I9</f>
        <v>623101273.59912837</v>
      </c>
    </row>
    <row r="10" spans="1:10" ht="39.75" customHeight="1">
      <c r="A10" s="27">
        <v>3</v>
      </c>
      <c r="B10" s="18">
        <v>670003</v>
      </c>
      <c r="C10" s="34" t="s">
        <v>9</v>
      </c>
      <c r="D10" s="14">
        <v>73628360.328975007</v>
      </c>
      <c r="E10" s="14">
        <v>2444799</v>
      </c>
      <c r="F10" s="14">
        <v>11663712.875294974</v>
      </c>
      <c r="G10" s="14">
        <v>15854155.375413254</v>
      </c>
      <c r="H10" s="14"/>
      <c r="I10" s="51">
        <v>2771924</v>
      </c>
      <c r="J10" s="7">
        <f t="shared" si="0"/>
        <v>103918152.57968323</v>
      </c>
    </row>
    <row r="11" spans="1:10" ht="39" customHeight="1">
      <c r="A11" s="27">
        <v>4</v>
      </c>
      <c r="B11" s="17">
        <v>670004</v>
      </c>
      <c r="C11" s="34" t="s">
        <v>10</v>
      </c>
      <c r="D11" s="14">
        <v>0</v>
      </c>
      <c r="E11" s="14"/>
      <c r="F11" s="14">
        <v>0</v>
      </c>
      <c r="G11" s="14">
        <v>22867033.872867242</v>
      </c>
      <c r="H11" s="14"/>
      <c r="I11" s="14"/>
      <c r="J11" s="7">
        <f t="shared" si="0"/>
        <v>22867033.872867242</v>
      </c>
    </row>
    <row r="12" spans="1:10" ht="35.25" customHeight="1">
      <c r="A12" s="27">
        <v>5</v>
      </c>
      <c r="B12" s="18">
        <v>670005</v>
      </c>
      <c r="C12" s="34" t="s">
        <v>11</v>
      </c>
      <c r="D12" s="14">
        <v>243487837.5826683</v>
      </c>
      <c r="E12" s="14">
        <v>37648950</v>
      </c>
      <c r="F12" s="14">
        <v>198198817.32831684</v>
      </c>
      <c r="G12" s="14">
        <v>74927410.60832563</v>
      </c>
      <c r="H12" s="14"/>
      <c r="I12" s="14"/>
      <c r="J12" s="7">
        <f t="shared" si="0"/>
        <v>516614065.51931071</v>
      </c>
    </row>
    <row r="13" spans="1:10" ht="27.75" customHeight="1">
      <c r="A13" s="27">
        <v>10</v>
      </c>
      <c r="B13" s="17">
        <v>670012</v>
      </c>
      <c r="C13" s="34" t="s">
        <v>57</v>
      </c>
      <c r="D13" s="14">
        <v>0</v>
      </c>
      <c r="E13" s="14"/>
      <c r="F13" s="14">
        <v>0</v>
      </c>
      <c r="G13" s="14">
        <v>43274204.059577033</v>
      </c>
      <c r="H13" s="14">
        <v>288106.02068905509</v>
      </c>
      <c r="I13" s="14"/>
      <c r="J13" s="7">
        <f t="shared" si="0"/>
        <v>43562310.080266088</v>
      </c>
    </row>
    <row r="14" spans="1:10" ht="19.5" customHeight="1">
      <c r="A14" s="27">
        <v>11</v>
      </c>
      <c r="B14" s="18">
        <v>670013</v>
      </c>
      <c r="C14" s="34" t="s">
        <v>27</v>
      </c>
      <c r="D14" s="14">
        <v>4442111.3467675652</v>
      </c>
      <c r="E14" s="14"/>
      <c r="F14" s="14">
        <v>3975871.589504079</v>
      </c>
      <c r="G14" s="14">
        <v>21129293.829157732</v>
      </c>
      <c r="H14" s="51"/>
      <c r="I14" s="14"/>
      <c r="J14" s="7">
        <f t="shared" si="0"/>
        <v>29547276.765429378</v>
      </c>
    </row>
    <row r="15" spans="1:10" ht="30.75" customHeight="1">
      <c r="A15" s="27">
        <v>12</v>
      </c>
      <c r="B15" s="18">
        <v>670015</v>
      </c>
      <c r="C15" s="34" t="s">
        <v>28</v>
      </c>
      <c r="D15" s="14">
        <v>26543099.114902571</v>
      </c>
      <c r="E15" s="14"/>
      <c r="F15" s="14">
        <v>3716473.0901130293</v>
      </c>
      <c r="G15" s="14">
        <v>61574723.708021708</v>
      </c>
      <c r="H15" s="14"/>
      <c r="I15" s="14"/>
      <c r="J15" s="7">
        <f t="shared" si="0"/>
        <v>91834295.9130373</v>
      </c>
    </row>
    <row r="16" spans="1:10" ht="31.5" customHeight="1">
      <c r="A16" s="27">
        <v>13</v>
      </c>
      <c r="B16" s="18">
        <v>670017</v>
      </c>
      <c r="C16" s="34" t="s">
        <v>29</v>
      </c>
      <c r="D16" s="14">
        <v>10083847.344385978</v>
      </c>
      <c r="E16" s="14"/>
      <c r="F16" s="14">
        <v>3492913.8517890596</v>
      </c>
      <c r="G16" s="14">
        <v>26541808.848102488</v>
      </c>
      <c r="H16" s="14"/>
      <c r="I16" s="14"/>
      <c r="J16" s="7">
        <f t="shared" si="0"/>
        <v>40118570.044277526</v>
      </c>
    </row>
    <row r="17" spans="1:10">
      <c r="A17" s="27">
        <v>14</v>
      </c>
      <c r="B17" s="18">
        <v>670018</v>
      </c>
      <c r="C17" s="34" t="s">
        <v>30</v>
      </c>
      <c r="D17" s="14">
        <v>16329050.889723465</v>
      </c>
      <c r="E17" s="14"/>
      <c r="F17" s="14">
        <v>6673802.2243828503</v>
      </c>
      <c r="G17" s="14">
        <v>43739679.718981028</v>
      </c>
      <c r="H17" s="14"/>
      <c r="I17" s="14"/>
      <c r="J17" s="7">
        <f t="shared" si="0"/>
        <v>66742532.83308734</v>
      </c>
    </row>
    <row r="18" spans="1:10">
      <c r="A18" s="27">
        <v>15</v>
      </c>
      <c r="B18" s="18">
        <v>670020</v>
      </c>
      <c r="C18" s="34" t="s">
        <v>69</v>
      </c>
      <c r="D18" s="14">
        <v>9640790.1127951294</v>
      </c>
      <c r="E18" s="14"/>
      <c r="F18" s="14">
        <v>4107480.8164588367</v>
      </c>
      <c r="G18" s="14">
        <v>44368821.872134924</v>
      </c>
      <c r="H18" s="14"/>
      <c r="I18" s="14"/>
      <c r="J18" s="7">
        <f t="shared" si="0"/>
        <v>58117092.80138889</v>
      </c>
    </row>
    <row r="19" spans="1:10">
      <c r="A19" s="27">
        <v>16</v>
      </c>
      <c r="B19" s="18">
        <v>670022</v>
      </c>
      <c r="C19" s="34" t="s">
        <v>31</v>
      </c>
      <c r="D19" s="14">
        <v>4575239.3154675141</v>
      </c>
      <c r="E19" s="14"/>
      <c r="F19" s="14">
        <v>3112678.0027958411</v>
      </c>
      <c r="G19" s="14">
        <v>30572806.667553216</v>
      </c>
      <c r="H19" s="14"/>
      <c r="I19" s="14"/>
      <c r="J19" s="7">
        <f t="shared" si="0"/>
        <v>38260723.985816568</v>
      </c>
    </row>
    <row r="20" spans="1:10" ht="22.7" customHeight="1">
      <c r="A20" s="27">
        <v>17</v>
      </c>
      <c r="B20" s="18">
        <v>670023</v>
      </c>
      <c r="C20" s="34" t="s">
        <v>32</v>
      </c>
      <c r="D20" s="14">
        <v>7486493.4296798641</v>
      </c>
      <c r="E20" s="14"/>
      <c r="F20" s="14">
        <v>2920130.5825029616</v>
      </c>
      <c r="G20" s="14">
        <v>23027520.583119292</v>
      </c>
      <c r="H20" s="14"/>
      <c r="I20" s="14"/>
      <c r="J20" s="7">
        <f t="shared" si="0"/>
        <v>33434144.59530212</v>
      </c>
    </row>
    <row r="21" spans="1:10">
      <c r="A21" s="27">
        <v>18</v>
      </c>
      <c r="B21" s="18">
        <v>670024</v>
      </c>
      <c r="C21" s="34" t="s">
        <v>58</v>
      </c>
      <c r="D21" s="14">
        <v>5703445.4698095582</v>
      </c>
      <c r="E21" s="14"/>
      <c r="F21" s="14">
        <v>3337960.6346864733</v>
      </c>
      <c r="G21" s="14">
        <v>30728870.858918976</v>
      </c>
      <c r="H21" s="14"/>
      <c r="I21" s="14"/>
      <c r="J21" s="7">
        <f t="shared" si="0"/>
        <v>39770276.963415012</v>
      </c>
    </row>
    <row r="22" spans="1:10">
      <c r="A22" s="27">
        <v>19</v>
      </c>
      <c r="B22" s="18">
        <v>670026</v>
      </c>
      <c r="C22" s="34" t="s">
        <v>52</v>
      </c>
      <c r="D22" s="14">
        <v>19062420.991379183</v>
      </c>
      <c r="E22" s="14"/>
      <c r="F22" s="14">
        <v>4801907.305821267</v>
      </c>
      <c r="G22" s="14">
        <v>59951757.552133918</v>
      </c>
      <c r="H22" s="14"/>
      <c r="I22" s="14"/>
      <c r="J22" s="7">
        <f t="shared" si="0"/>
        <v>83816085.849334359</v>
      </c>
    </row>
    <row r="23" spans="1:10" ht="36" customHeight="1">
      <c r="A23" s="27">
        <v>20</v>
      </c>
      <c r="B23" s="18">
        <v>670027</v>
      </c>
      <c r="C23" s="34" t="s">
        <v>33</v>
      </c>
      <c r="D23" s="14">
        <v>96115277.473547935</v>
      </c>
      <c r="E23" s="14"/>
      <c r="F23" s="14">
        <v>9400858.7761355285</v>
      </c>
      <c r="G23" s="14">
        <v>114656620.88554482</v>
      </c>
      <c r="H23" s="14"/>
      <c r="I23" s="14"/>
      <c r="J23" s="7">
        <f t="shared" si="0"/>
        <v>220172757.13522828</v>
      </c>
    </row>
    <row r="24" spans="1:10" ht="36" customHeight="1">
      <c r="A24" s="27">
        <v>21</v>
      </c>
      <c r="B24" s="18">
        <v>670028</v>
      </c>
      <c r="C24" s="34" t="s">
        <v>34</v>
      </c>
      <c r="D24" s="14">
        <v>25657687.756716512</v>
      </c>
      <c r="E24" s="14"/>
      <c r="F24" s="14">
        <v>8156840.358155123</v>
      </c>
      <c r="G24" s="14">
        <v>40690840.79292243</v>
      </c>
      <c r="H24" s="14"/>
      <c r="I24" s="14"/>
      <c r="J24" s="7">
        <f t="shared" si="0"/>
        <v>74505368.907794058</v>
      </c>
    </row>
    <row r="25" spans="1:10" ht="36" customHeight="1">
      <c r="A25" s="27">
        <v>22</v>
      </c>
      <c r="B25" s="18">
        <v>670029</v>
      </c>
      <c r="C25" s="34" t="s">
        <v>59</v>
      </c>
      <c r="D25" s="14">
        <v>94420989.209535107</v>
      </c>
      <c r="E25" s="14"/>
      <c r="F25" s="14">
        <v>7180726.7565287277</v>
      </c>
      <c r="G25" s="14">
        <v>98100250.094470188</v>
      </c>
      <c r="H25" s="14"/>
      <c r="I25" s="14"/>
      <c r="J25" s="7">
        <f t="shared" si="0"/>
        <v>199701966.060534</v>
      </c>
    </row>
    <row r="26" spans="1:10" ht="36" customHeight="1">
      <c r="A26" s="27">
        <v>23</v>
      </c>
      <c r="B26" s="19">
        <v>670030</v>
      </c>
      <c r="C26" s="35" t="s">
        <v>68</v>
      </c>
      <c r="D26" s="14">
        <v>10697892.950974725</v>
      </c>
      <c r="E26" s="14"/>
      <c r="F26" s="14">
        <v>4456199.0687681688</v>
      </c>
      <c r="G26" s="14">
        <v>25995072.685643766</v>
      </c>
      <c r="H26" s="14"/>
      <c r="I26" s="14"/>
      <c r="J26" s="7">
        <f t="shared" si="0"/>
        <v>41149164.705386661</v>
      </c>
    </row>
    <row r="27" spans="1:10" ht="36" customHeight="1">
      <c r="A27" s="27">
        <v>24</v>
      </c>
      <c r="B27" s="18">
        <v>670033</v>
      </c>
      <c r="C27" s="34" t="s">
        <v>36</v>
      </c>
      <c r="D27" s="14">
        <v>5918051.2733857287</v>
      </c>
      <c r="E27" s="14"/>
      <c r="F27" s="14">
        <v>3498239.6319214106</v>
      </c>
      <c r="G27" s="14">
        <v>25346991.44898922</v>
      </c>
      <c r="H27" s="14"/>
      <c r="I27" s="14"/>
      <c r="J27" s="7">
        <f t="shared" si="0"/>
        <v>34763282.354296356</v>
      </c>
    </row>
    <row r="28" spans="1:10" ht="21" customHeight="1">
      <c r="A28" s="27">
        <v>25</v>
      </c>
      <c r="B28" s="18">
        <v>670036</v>
      </c>
      <c r="C28" s="34" t="s">
        <v>37</v>
      </c>
      <c r="D28" s="14">
        <v>63357068.2542115</v>
      </c>
      <c r="E28" s="14"/>
      <c r="F28" s="14">
        <v>8911415.0910190698</v>
      </c>
      <c r="G28" s="14">
        <v>123087862.49422872</v>
      </c>
      <c r="H28" s="14"/>
      <c r="I28" s="14"/>
      <c r="J28" s="7">
        <f t="shared" si="0"/>
        <v>195356345.8394593</v>
      </c>
    </row>
    <row r="29" spans="1:10">
      <c r="A29" s="27">
        <v>26</v>
      </c>
      <c r="B29" s="18">
        <v>670039</v>
      </c>
      <c r="C29" s="34" t="s">
        <v>18</v>
      </c>
      <c r="D29" s="14">
        <v>0</v>
      </c>
      <c r="E29" s="14"/>
      <c r="F29" s="14">
        <v>5307081.7484672684</v>
      </c>
      <c r="G29" s="14">
        <v>58103384.35368365</v>
      </c>
      <c r="H29" s="14"/>
      <c r="I29" s="14"/>
      <c r="J29" s="7">
        <f t="shared" si="0"/>
        <v>63410466.102150917</v>
      </c>
    </row>
    <row r="30" spans="1:10">
      <c r="A30" s="27">
        <v>27</v>
      </c>
      <c r="B30" s="18">
        <v>670040</v>
      </c>
      <c r="C30" s="34" t="s">
        <v>19</v>
      </c>
      <c r="D30" s="14">
        <v>0</v>
      </c>
      <c r="E30" s="14"/>
      <c r="F30" s="14">
        <v>8047642.3606281253</v>
      </c>
      <c r="G30" s="14">
        <v>38627400.097032465</v>
      </c>
      <c r="H30" s="14"/>
      <c r="I30" s="14"/>
      <c r="J30" s="7">
        <f t="shared" si="0"/>
        <v>46675042.457660593</v>
      </c>
    </row>
    <row r="31" spans="1:10" ht="22.5" customHeight="1">
      <c r="A31" s="27">
        <v>28</v>
      </c>
      <c r="B31" s="18">
        <v>670041</v>
      </c>
      <c r="C31" s="34" t="s">
        <v>20</v>
      </c>
      <c r="D31" s="14">
        <v>0</v>
      </c>
      <c r="E31" s="14"/>
      <c r="F31" s="14">
        <v>6710840.8412301419</v>
      </c>
      <c r="G31" s="14">
        <v>66452299.398418374</v>
      </c>
      <c r="H31" s="14"/>
      <c r="I31" s="14"/>
      <c r="J31" s="7">
        <f t="shared" si="0"/>
        <v>73163140.239648521</v>
      </c>
    </row>
    <row r="32" spans="1:10" ht="23.25" customHeight="1">
      <c r="A32" s="27">
        <v>29</v>
      </c>
      <c r="B32" s="18">
        <v>670042</v>
      </c>
      <c r="C32" s="34" t="s">
        <v>21</v>
      </c>
      <c r="D32" s="14">
        <v>0</v>
      </c>
      <c r="E32" s="14"/>
      <c r="F32" s="14">
        <v>5060767.6421288429</v>
      </c>
      <c r="G32" s="14">
        <v>43618612.590610057</v>
      </c>
      <c r="H32" s="14"/>
      <c r="I32" s="14"/>
      <c r="J32" s="7">
        <f t="shared" si="0"/>
        <v>48679380.232738897</v>
      </c>
    </row>
    <row r="33" spans="1:10">
      <c r="A33" s="27">
        <v>30</v>
      </c>
      <c r="B33" s="18">
        <v>670043</v>
      </c>
      <c r="C33" s="34" t="s">
        <v>22</v>
      </c>
      <c r="D33" s="14">
        <v>0</v>
      </c>
      <c r="E33" s="14"/>
      <c r="F33" s="14">
        <v>4440303.2017052975</v>
      </c>
      <c r="G33" s="14">
        <v>41491253.578861415</v>
      </c>
      <c r="H33" s="14"/>
      <c r="I33" s="14"/>
      <c r="J33" s="7">
        <f t="shared" si="0"/>
        <v>45931556.780566715</v>
      </c>
    </row>
    <row r="34" spans="1:10">
      <c r="A34" s="27">
        <v>31</v>
      </c>
      <c r="B34" s="18">
        <v>670044</v>
      </c>
      <c r="C34" s="34" t="s">
        <v>23</v>
      </c>
      <c r="D34" s="14">
        <v>0</v>
      </c>
      <c r="E34" s="14"/>
      <c r="F34" s="14">
        <v>3099580.1219221819</v>
      </c>
      <c r="G34" s="14">
        <v>39263829.292745709</v>
      </c>
      <c r="H34" s="14"/>
      <c r="I34" s="14"/>
      <c r="J34" s="7">
        <f t="shared" si="0"/>
        <v>42363409.414667889</v>
      </c>
    </row>
    <row r="35" spans="1:10" ht="28.5">
      <c r="A35" s="27">
        <v>32</v>
      </c>
      <c r="B35" s="18">
        <v>670045</v>
      </c>
      <c r="C35" s="34" t="s">
        <v>17</v>
      </c>
      <c r="D35" s="14">
        <v>0</v>
      </c>
      <c r="E35" s="14"/>
      <c r="F35" s="14">
        <v>12942588.002194328</v>
      </c>
      <c r="G35" s="14">
        <v>48300379.097418442</v>
      </c>
      <c r="H35" s="14"/>
      <c r="I35" s="14"/>
      <c r="J35" s="7">
        <f t="shared" si="0"/>
        <v>61242967.099612772</v>
      </c>
    </row>
    <row r="36" spans="1:10">
      <c r="A36" s="27">
        <v>33</v>
      </c>
      <c r="B36" s="18">
        <v>670046</v>
      </c>
      <c r="C36" s="34" t="s">
        <v>25</v>
      </c>
      <c r="D36" s="14">
        <v>0</v>
      </c>
      <c r="E36" s="14"/>
      <c r="F36" s="14">
        <v>0</v>
      </c>
      <c r="G36" s="14">
        <v>25423329</v>
      </c>
      <c r="H36" s="14"/>
      <c r="I36" s="14"/>
      <c r="J36" s="7">
        <f t="shared" si="0"/>
        <v>25423329</v>
      </c>
    </row>
    <row r="37" spans="1:10">
      <c r="A37" s="27">
        <v>34</v>
      </c>
      <c r="B37" s="17">
        <v>670047</v>
      </c>
      <c r="C37" s="34" t="s">
        <v>26</v>
      </c>
      <c r="D37" s="14">
        <v>0</v>
      </c>
      <c r="E37" s="14"/>
      <c r="F37" s="14">
        <v>0</v>
      </c>
      <c r="G37" s="14">
        <v>17135816.92620454</v>
      </c>
      <c r="H37" s="14"/>
      <c r="I37" s="14"/>
      <c r="J37" s="7">
        <f t="shared" si="0"/>
        <v>17135816.92620454</v>
      </c>
    </row>
    <row r="38" spans="1:10">
      <c r="A38" s="27">
        <v>35</v>
      </c>
      <c r="B38" s="17">
        <v>670048</v>
      </c>
      <c r="C38" s="34" t="s">
        <v>74</v>
      </c>
      <c r="D38" s="14">
        <v>326587798.29195696</v>
      </c>
      <c r="E38" s="14">
        <v>25665685</v>
      </c>
      <c r="F38" s="14">
        <v>18110874.923641529</v>
      </c>
      <c r="G38" s="14">
        <v>61233648.931026757</v>
      </c>
      <c r="H38" s="14"/>
      <c r="I38" s="14"/>
      <c r="J38" s="7">
        <f t="shared" si="0"/>
        <v>405932322.14662522</v>
      </c>
    </row>
    <row r="39" spans="1:10" ht="20.25" customHeight="1">
      <c r="A39" s="27">
        <v>36</v>
      </c>
      <c r="B39" s="18">
        <v>670049</v>
      </c>
      <c r="C39" s="34" t="s">
        <v>60</v>
      </c>
      <c r="D39" s="14">
        <v>21772681.281330686</v>
      </c>
      <c r="E39" s="14"/>
      <c r="F39" s="14">
        <v>735312.47219566931</v>
      </c>
      <c r="G39" s="14">
        <v>18470741.364156585</v>
      </c>
      <c r="H39" s="14"/>
      <c r="I39" s="14"/>
      <c r="J39" s="7">
        <f t="shared" si="0"/>
        <v>40978735.117682941</v>
      </c>
    </row>
    <row r="40" spans="1:10" ht="30" customHeight="1">
      <c r="A40" s="27">
        <v>37</v>
      </c>
      <c r="B40" s="18">
        <v>670050</v>
      </c>
      <c r="C40" s="34" t="s">
        <v>16</v>
      </c>
      <c r="D40" s="14">
        <v>30385781.678549055</v>
      </c>
      <c r="E40" s="14"/>
      <c r="F40" s="14">
        <v>0</v>
      </c>
      <c r="G40" s="14">
        <v>2036101.6285623228</v>
      </c>
      <c r="H40" s="14"/>
      <c r="I40" s="14"/>
      <c r="J40" s="7">
        <f t="shared" si="0"/>
        <v>32421883.307111379</v>
      </c>
    </row>
    <row r="41" spans="1:10" ht="19.899999999999999" customHeight="1">
      <c r="A41" s="27">
        <v>38</v>
      </c>
      <c r="B41" s="18">
        <v>670051</v>
      </c>
      <c r="C41" s="34" t="s">
        <v>24</v>
      </c>
      <c r="D41" s="14">
        <v>0</v>
      </c>
      <c r="E41" s="14"/>
      <c r="F41" s="14">
        <v>0</v>
      </c>
      <c r="G41" s="14">
        <v>33154923</v>
      </c>
      <c r="H41" s="14"/>
      <c r="I41" s="14"/>
      <c r="J41" s="7">
        <f t="shared" si="0"/>
        <v>33154923</v>
      </c>
    </row>
    <row r="42" spans="1:10" ht="24.6" customHeight="1">
      <c r="A42" s="27">
        <v>39</v>
      </c>
      <c r="B42" s="17">
        <v>670052</v>
      </c>
      <c r="C42" s="34" t="s">
        <v>61</v>
      </c>
      <c r="D42" s="14">
        <v>25969923.212236926</v>
      </c>
      <c r="E42" s="14"/>
      <c r="F42" s="14">
        <v>12199789.870636262</v>
      </c>
      <c r="G42" s="14">
        <v>165088217.070997</v>
      </c>
      <c r="H42" s="14"/>
      <c r="I42" s="14"/>
      <c r="J42" s="7">
        <f t="shared" si="0"/>
        <v>203257930.1538702</v>
      </c>
    </row>
    <row r="43" spans="1:10" ht="33.6" customHeight="1">
      <c r="A43" s="27">
        <v>40</v>
      </c>
      <c r="B43" s="19">
        <v>670053</v>
      </c>
      <c r="C43" s="35" t="s">
        <v>35</v>
      </c>
      <c r="D43" s="14">
        <v>1661175.5841747343</v>
      </c>
      <c r="E43" s="14"/>
      <c r="F43" s="14">
        <v>5659748.5595707931</v>
      </c>
      <c r="G43" s="14">
        <v>63296388.478813186</v>
      </c>
      <c r="H43" s="14"/>
      <c r="I43" s="14"/>
      <c r="J43" s="7">
        <f t="shared" si="0"/>
        <v>70617312.622558713</v>
      </c>
    </row>
    <row r="44" spans="1:10" ht="21" customHeight="1">
      <c r="A44" s="27">
        <v>41</v>
      </c>
      <c r="B44" s="19">
        <v>670054</v>
      </c>
      <c r="C44" s="35" t="s">
        <v>15</v>
      </c>
      <c r="D44" s="14">
        <v>301079521.89253092</v>
      </c>
      <c r="E44" s="14">
        <v>49773768</v>
      </c>
      <c r="F44" s="14">
        <v>0</v>
      </c>
      <c r="G44" s="14">
        <v>26291212.409204446</v>
      </c>
      <c r="H44" s="14"/>
      <c r="I44" s="14"/>
      <c r="J44" s="7">
        <f t="shared" si="0"/>
        <v>327370734.30173534</v>
      </c>
    </row>
    <row r="45" spans="1:10" ht="21" customHeight="1">
      <c r="A45" s="27">
        <v>42</v>
      </c>
      <c r="B45" s="18">
        <v>670055</v>
      </c>
      <c r="C45" s="34" t="s">
        <v>39</v>
      </c>
      <c r="D45" s="14">
        <v>0</v>
      </c>
      <c r="E45" s="14"/>
      <c r="F45" s="14">
        <v>0</v>
      </c>
      <c r="G45" s="14">
        <v>803492.22827172838</v>
      </c>
      <c r="H45" s="14"/>
      <c r="I45" s="14"/>
      <c r="J45" s="7">
        <f t="shared" si="0"/>
        <v>803492.22827172838</v>
      </c>
    </row>
    <row r="46" spans="1:10" ht="21.75" customHeight="1">
      <c r="A46" s="27">
        <v>43</v>
      </c>
      <c r="B46" s="17">
        <v>670056</v>
      </c>
      <c r="C46" s="34" t="s">
        <v>38</v>
      </c>
      <c r="D46" s="14">
        <v>0</v>
      </c>
      <c r="E46" s="14"/>
      <c r="F46" s="14">
        <v>87108.319443919725</v>
      </c>
      <c r="G46" s="14">
        <v>2090418.336585646</v>
      </c>
      <c r="H46" s="14"/>
      <c r="I46" s="14"/>
      <c r="J46" s="7">
        <f t="shared" si="0"/>
        <v>2177526.6560295657</v>
      </c>
    </row>
    <row r="47" spans="1:10" ht="21.75" customHeight="1">
      <c r="A47" s="27">
        <v>44</v>
      </c>
      <c r="B47" s="18">
        <v>670057</v>
      </c>
      <c r="C47" s="34" t="s">
        <v>62</v>
      </c>
      <c r="D47" s="14">
        <v>156630609.61502311</v>
      </c>
      <c r="E47" s="14">
        <v>21364539</v>
      </c>
      <c r="F47" s="14">
        <v>10651824.296851007</v>
      </c>
      <c r="G47" s="14">
        <v>30957240.858913139</v>
      </c>
      <c r="H47" s="14"/>
      <c r="I47" s="14"/>
      <c r="J47" s="7">
        <f t="shared" si="0"/>
        <v>198239674.77078724</v>
      </c>
    </row>
    <row r="48" spans="1:10" ht="17.25" customHeight="1">
      <c r="A48" s="27">
        <v>45</v>
      </c>
      <c r="B48" s="18">
        <v>670059</v>
      </c>
      <c r="C48" s="34" t="s">
        <v>13</v>
      </c>
      <c r="D48" s="14">
        <v>43695747.426309563</v>
      </c>
      <c r="E48" s="14"/>
      <c r="F48" s="14">
        <v>0</v>
      </c>
      <c r="G48" s="14">
        <v>2916169.4020408164</v>
      </c>
      <c r="H48" s="14"/>
      <c r="I48" s="14"/>
      <c r="J48" s="7">
        <f t="shared" si="0"/>
        <v>46611916.82835038</v>
      </c>
    </row>
    <row r="49" spans="1:10" ht="18.95" customHeight="1">
      <c r="A49" s="27">
        <v>46</v>
      </c>
      <c r="B49" s="18">
        <v>670063</v>
      </c>
      <c r="C49" s="34" t="s">
        <v>75</v>
      </c>
      <c r="D49" s="14">
        <v>0</v>
      </c>
      <c r="E49" s="14"/>
      <c r="F49" s="14">
        <v>0</v>
      </c>
      <c r="G49" s="14">
        <v>504148.01808071596</v>
      </c>
      <c r="H49" s="14"/>
      <c r="I49" s="14"/>
      <c r="J49" s="7">
        <f t="shared" si="0"/>
        <v>504148.01808071596</v>
      </c>
    </row>
    <row r="50" spans="1:10" ht="18.95" customHeight="1">
      <c r="A50" s="27">
        <v>47</v>
      </c>
      <c r="B50" s="18">
        <v>670065</v>
      </c>
      <c r="C50" s="34" t="s">
        <v>40</v>
      </c>
      <c r="D50" s="14">
        <v>0</v>
      </c>
      <c r="E50" s="14"/>
      <c r="F50" s="14">
        <v>1035389.71</v>
      </c>
      <c r="G50" s="14">
        <v>112515.90481099655</v>
      </c>
      <c r="H50" s="14"/>
      <c r="I50" s="14"/>
      <c r="J50" s="7">
        <f t="shared" si="0"/>
        <v>1147905.6148109965</v>
      </c>
    </row>
    <row r="51" spans="1:10" ht="30.6" customHeight="1">
      <c r="A51" s="27">
        <v>48</v>
      </c>
      <c r="B51" s="18">
        <v>670066</v>
      </c>
      <c r="C51" s="34" t="s">
        <v>14</v>
      </c>
      <c r="D51" s="14">
        <v>0</v>
      </c>
      <c r="E51" s="14"/>
      <c r="F51" s="14">
        <v>0</v>
      </c>
      <c r="G51" s="14">
        <v>0</v>
      </c>
      <c r="H51" s="51">
        <v>300362661.62847817</v>
      </c>
      <c r="I51" s="14"/>
      <c r="J51" s="7">
        <f t="shared" si="0"/>
        <v>300362661.62847817</v>
      </c>
    </row>
    <row r="52" spans="1:10" ht="22.9" customHeight="1">
      <c r="A52" s="27">
        <v>49</v>
      </c>
      <c r="B52" s="17">
        <v>670067</v>
      </c>
      <c r="C52" s="34" t="s">
        <v>41</v>
      </c>
      <c r="D52" s="14">
        <v>1175433.0650741761</v>
      </c>
      <c r="E52" s="14"/>
      <c r="F52" s="14">
        <v>2883873.6673335759</v>
      </c>
      <c r="G52" s="14">
        <v>4503594.2207472036</v>
      </c>
      <c r="H52" s="14"/>
      <c r="I52" s="14"/>
      <c r="J52" s="7">
        <f t="shared" si="0"/>
        <v>8562900.9531549551</v>
      </c>
    </row>
    <row r="53" spans="1:10" ht="23.45" customHeight="1">
      <c r="A53" s="27">
        <v>50</v>
      </c>
      <c r="B53" s="18">
        <v>670070</v>
      </c>
      <c r="C53" s="36" t="s">
        <v>42</v>
      </c>
      <c r="D53" s="14">
        <v>0</v>
      </c>
      <c r="E53" s="14"/>
      <c r="F53" s="14">
        <v>0</v>
      </c>
      <c r="G53" s="14">
        <v>781853.84065449971</v>
      </c>
      <c r="H53" s="14"/>
      <c r="I53" s="14"/>
      <c r="J53" s="7">
        <f t="shared" si="0"/>
        <v>781853.84065449971</v>
      </c>
    </row>
    <row r="54" spans="1:10" ht="22.5" customHeight="1">
      <c r="A54" s="27">
        <v>51</v>
      </c>
      <c r="B54" s="20">
        <v>670072</v>
      </c>
      <c r="C54" s="34" t="s">
        <v>43</v>
      </c>
      <c r="D54" s="14">
        <v>0</v>
      </c>
      <c r="E54" s="14"/>
      <c r="F54" s="14">
        <v>1988150.7640144345</v>
      </c>
      <c r="G54" s="14">
        <v>0</v>
      </c>
      <c r="H54" s="52"/>
      <c r="I54" s="14"/>
      <c r="J54" s="7">
        <f t="shared" si="0"/>
        <v>1988150.7640144345</v>
      </c>
    </row>
    <row r="55" spans="1:10" ht="18.95" customHeight="1">
      <c r="A55" s="27">
        <v>52</v>
      </c>
      <c r="B55" s="20">
        <v>670081</v>
      </c>
      <c r="C55" s="37" t="s">
        <v>76</v>
      </c>
      <c r="D55" s="14">
        <v>0</v>
      </c>
      <c r="E55" s="14"/>
      <c r="F55" s="14">
        <v>0</v>
      </c>
      <c r="G55" s="14">
        <v>2656396.5</v>
      </c>
      <c r="H55" s="14"/>
      <c r="I55" s="14"/>
      <c r="J55" s="7">
        <f t="shared" si="0"/>
        <v>2656396.5</v>
      </c>
    </row>
    <row r="56" spans="1:10" ht="32.25" customHeight="1">
      <c r="A56" s="27">
        <v>53</v>
      </c>
      <c r="B56" s="20">
        <v>670082</v>
      </c>
      <c r="C56" s="37" t="s">
        <v>46</v>
      </c>
      <c r="D56" s="14">
        <v>0</v>
      </c>
      <c r="E56" s="14"/>
      <c r="F56" s="14">
        <v>0</v>
      </c>
      <c r="G56" s="14">
        <v>4225950</v>
      </c>
      <c r="H56" s="14"/>
      <c r="I56" s="14"/>
      <c r="J56" s="7">
        <f t="shared" si="0"/>
        <v>4225950</v>
      </c>
    </row>
    <row r="57" spans="1:10">
      <c r="A57" s="27">
        <v>54</v>
      </c>
      <c r="B57" s="17">
        <v>670084</v>
      </c>
      <c r="C57" s="34" t="s">
        <v>44</v>
      </c>
      <c r="D57" s="14">
        <v>0</v>
      </c>
      <c r="E57" s="14"/>
      <c r="F57" s="14">
        <v>43207123.778540254</v>
      </c>
      <c r="G57" s="14">
        <v>0</v>
      </c>
      <c r="H57" s="14"/>
      <c r="I57" s="14"/>
      <c r="J57" s="7">
        <f t="shared" si="0"/>
        <v>43207123.778540254</v>
      </c>
    </row>
    <row r="58" spans="1:10" ht="26.25" customHeight="1">
      <c r="A58" s="27">
        <v>55</v>
      </c>
      <c r="B58" s="17">
        <v>670090</v>
      </c>
      <c r="C58" s="34" t="s">
        <v>63</v>
      </c>
      <c r="D58" s="14">
        <v>0</v>
      </c>
      <c r="E58" s="14"/>
      <c r="F58" s="14">
        <v>22773378.521806151</v>
      </c>
      <c r="G58" s="14">
        <v>0</v>
      </c>
      <c r="H58" s="14"/>
      <c r="I58" s="14"/>
      <c r="J58" s="7">
        <f t="shared" si="0"/>
        <v>22773378.521806151</v>
      </c>
    </row>
    <row r="59" spans="1:10" ht="18" customHeight="1">
      <c r="A59" s="27">
        <v>56</v>
      </c>
      <c r="B59" s="18">
        <v>670097</v>
      </c>
      <c r="C59" s="34" t="s">
        <v>45</v>
      </c>
      <c r="D59" s="14">
        <v>0</v>
      </c>
      <c r="E59" s="14"/>
      <c r="F59" s="14">
        <v>1443521.7290701917</v>
      </c>
      <c r="G59" s="14">
        <v>5690637.1353679029</v>
      </c>
      <c r="H59" s="14"/>
      <c r="I59" s="14"/>
      <c r="J59" s="7">
        <f t="shared" si="0"/>
        <v>7134158.8644380942</v>
      </c>
    </row>
    <row r="60" spans="1:10">
      <c r="A60" s="27">
        <v>57</v>
      </c>
      <c r="B60" s="18">
        <v>670099</v>
      </c>
      <c r="C60" s="34" t="s">
        <v>77</v>
      </c>
      <c r="D60" s="14">
        <v>0</v>
      </c>
      <c r="E60" s="14"/>
      <c r="F60" s="14">
        <v>3050333.4561173944</v>
      </c>
      <c r="G60" s="14">
        <v>26499661.389212195</v>
      </c>
      <c r="H60" s="14"/>
      <c r="I60" s="14"/>
      <c r="J60" s="7">
        <f t="shared" si="0"/>
        <v>29549994.84532959</v>
      </c>
    </row>
    <row r="61" spans="1:10">
      <c r="A61" s="27">
        <v>58</v>
      </c>
      <c r="B61" s="18">
        <v>670104</v>
      </c>
      <c r="C61" s="37" t="s">
        <v>78</v>
      </c>
      <c r="D61" s="14">
        <v>0</v>
      </c>
      <c r="E61" s="14"/>
      <c r="F61" s="14">
        <v>0</v>
      </c>
      <c r="G61" s="14">
        <v>37076.013333333336</v>
      </c>
      <c r="H61" s="14"/>
      <c r="I61" s="14"/>
      <c r="J61" s="7">
        <f t="shared" si="0"/>
        <v>37076.013333333336</v>
      </c>
    </row>
    <row r="62" spans="1:10">
      <c r="A62" s="27">
        <v>59</v>
      </c>
      <c r="B62" s="18">
        <v>670123</v>
      </c>
      <c r="C62" s="38" t="s">
        <v>79</v>
      </c>
      <c r="D62" s="14">
        <v>0</v>
      </c>
      <c r="E62" s="14"/>
      <c r="F62" s="14">
        <v>0</v>
      </c>
      <c r="G62" s="14">
        <v>0</v>
      </c>
      <c r="H62" s="14"/>
      <c r="I62" s="14"/>
      <c r="J62" s="7">
        <f t="shared" si="0"/>
        <v>0</v>
      </c>
    </row>
    <row r="63" spans="1:10">
      <c r="A63" s="27">
        <v>60</v>
      </c>
      <c r="B63" s="17">
        <v>670125</v>
      </c>
      <c r="C63" s="39" t="s">
        <v>64</v>
      </c>
      <c r="D63" s="14">
        <v>0</v>
      </c>
      <c r="E63" s="14"/>
      <c r="F63" s="14">
        <v>27092684.465009142</v>
      </c>
      <c r="G63" s="14">
        <v>0</v>
      </c>
      <c r="H63" s="14"/>
      <c r="I63" s="14"/>
      <c r="J63" s="7">
        <f t="shared" si="0"/>
        <v>27092684.465009142</v>
      </c>
    </row>
    <row r="64" spans="1:10">
      <c r="A64" s="27">
        <v>61</v>
      </c>
      <c r="B64" s="21">
        <v>670129</v>
      </c>
      <c r="C64" s="39" t="s">
        <v>51</v>
      </c>
      <c r="D64" s="14">
        <v>0</v>
      </c>
      <c r="E64" s="14"/>
      <c r="F64" s="14">
        <v>11386689.260903075</v>
      </c>
      <c r="G64" s="14">
        <v>0</v>
      </c>
      <c r="H64" s="14"/>
      <c r="I64" s="14"/>
      <c r="J64" s="7">
        <f t="shared" si="0"/>
        <v>11386689.260903075</v>
      </c>
    </row>
    <row r="65" spans="1:10" ht="21.75" customHeight="1">
      <c r="A65" s="27">
        <v>62</v>
      </c>
      <c r="B65" s="21">
        <v>670136</v>
      </c>
      <c r="C65" s="37" t="s">
        <v>80</v>
      </c>
      <c r="D65" s="14">
        <v>0</v>
      </c>
      <c r="E65" s="14"/>
      <c r="F65" s="14">
        <v>1803847.1701891532</v>
      </c>
      <c r="G65" s="14">
        <v>7527838.8842445295</v>
      </c>
      <c r="H65" s="14"/>
      <c r="I65" s="14"/>
      <c r="J65" s="7">
        <f t="shared" si="0"/>
        <v>9331686.0544336829</v>
      </c>
    </row>
    <row r="66" spans="1:10">
      <c r="A66" s="27">
        <v>63</v>
      </c>
      <c r="B66" s="20">
        <v>670139</v>
      </c>
      <c r="C66" s="38" t="s">
        <v>81</v>
      </c>
      <c r="D66" s="14">
        <v>0</v>
      </c>
      <c r="E66" s="14"/>
      <c r="F66" s="14">
        <v>0</v>
      </c>
      <c r="G66" s="14">
        <v>3848970</v>
      </c>
      <c r="H66" s="14"/>
      <c r="I66" s="14"/>
      <c r="J66" s="7">
        <f t="shared" si="0"/>
        <v>3848970</v>
      </c>
    </row>
    <row r="67" spans="1:10" ht="22.5" customHeight="1">
      <c r="A67" s="27">
        <v>64</v>
      </c>
      <c r="B67" s="20">
        <v>670141</v>
      </c>
      <c r="C67" s="38" t="s">
        <v>82</v>
      </c>
      <c r="D67" s="14">
        <v>0</v>
      </c>
      <c r="E67" s="14"/>
      <c r="F67" s="14">
        <v>0</v>
      </c>
      <c r="G67" s="14">
        <v>9012604.5810000002</v>
      </c>
      <c r="H67" s="14"/>
      <c r="I67" s="14"/>
      <c r="J67" s="7">
        <f t="shared" si="0"/>
        <v>9012604.5810000002</v>
      </c>
    </row>
    <row r="68" spans="1:10">
      <c r="A68" s="27">
        <v>65</v>
      </c>
      <c r="B68" s="21">
        <v>670145</v>
      </c>
      <c r="C68" s="38" t="s">
        <v>83</v>
      </c>
      <c r="D68" s="14">
        <v>0</v>
      </c>
      <c r="E68" s="14"/>
      <c r="F68" s="14">
        <v>0</v>
      </c>
      <c r="G68" s="14">
        <v>3189525.6266163257</v>
      </c>
      <c r="H68" s="14"/>
      <c r="I68" s="14"/>
      <c r="J68" s="7">
        <f t="shared" si="0"/>
        <v>3189525.6266163257</v>
      </c>
    </row>
    <row r="69" spans="1:10" ht="21" customHeight="1">
      <c r="A69" s="27">
        <v>66</v>
      </c>
      <c r="B69" s="20">
        <v>670147</v>
      </c>
      <c r="C69" s="38" t="s">
        <v>84</v>
      </c>
      <c r="D69" s="14">
        <v>28231105.198451184</v>
      </c>
      <c r="E69" s="14"/>
      <c r="F69" s="14">
        <v>0</v>
      </c>
      <c r="G69" s="14">
        <v>1156875.8945821291</v>
      </c>
      <c r="H69" s="14"/>
      <c r="I69" s="14"/>
      <c r="J69" s="7">
        <f t="shared" ref="J69:J78" si="1">D69+F69+G69+H69+I69</f>
        <v>29387981.093033314</v>
      </c>
    </row>
    <row r="70" spans="1:10">
      <c r="A70" s="27">
        <v>67</v>
      </c>
      <c r="B70" s="20">
        <v>670148</v>
      </c>
      <c r="C70" s="38" t="s">
        <v>65</v>
      </c>
      <c r="D70" s="14">
        <v>3923256.4925709544</v>
      </c>
      <c r="E70" s="14"/>
      <c r="F70" s="14">
        <v>0</v>
      </c>
      <c r="G70" s="14">
        <v>0</v>
      </c>
      <c r="H70" s="14"/>
      <c r="I70" s="14"/>
      <c r="J70" s="7">
        <f t="shared" si="1"/>
        <v>3923256.4925709544</v>
      </c>
    </row>
    <row r="71" spans="1:10" ht="21" customHeight="1">
      <c r="A71" s="27">
        <v>68</v>
      </c>
      <c r="B71" s="20">
        <v>670150</v>
      </c>
      <c r="C71" s="38" t="s">
        <v>48</v>
      </c>
      <c r="D71" s="14">
        <v>0</v>
      </c>
      <c r="E71" s="14"/>
      <c r="F71" s="14">
        <v>0</v>
      </c>
      <c r="G71" s="14">
        <v>0</v>
      </c>
      <c r="H71" s="14"/>
      <c r="I71" s="14"/>
      <c r="J71" s="7">
        <f t="shared" si="1"/>
        <v>0</v>
      </c>
    </row>
    <row r="72" spans="1:10" ht="42.75" customHeight="1">
      <c r="A72" s="27">
        <v>69</v>
      </c>
      <c r="B72" s="20">
        <v>670153</v>
      </c>
      <c r="C72" s="40" t="s">
        <v>85</v>
      </c>
      <c r="D72" s="14">
        <v>0</v>
      </c>
      <c r="E72" s="14"/>
      <c r="F72" s="14">
        <v>0</v>
      </c>
      <c r="G72" s="14">
        <v>0</v>
      </c>
      <c r="H72" s="14"/>
      <c r="I72" s="14"/>
      <c r="J72" s="7">
        <f t="shared" si="1"/>
        <v>0</v>
      </c>
    </row>
    <row r="73" spans="1:10">
      <c r="A73" s="27">
        <v>70</v>
      </c>
      <c r="B73" s="20">
        <v>670155</v>
      </c>
      <c r="C73" s="40" t="s">
        <v>66</v>
      </c>
      <c r="D73" s="14">
        <v>0</v>
      </c>
      <c r="E73" s="14"/>
      <c r="F73" s="14">
        <v>1462594.9846128707</v>
      </c>
      <c r="G73" s="14">
        <v>0</v>
      </c>
      <c r="H73" s="14"/>
      <c r="I73" s="14"/>
      <c r="J73" s="7">
        <f t="shared" si="1"/>
        <v>1462594.9846128707</v>
      </c>
    </row>
    <row r="74" spans="1:10" ht="31.5">
      <c r="A74" s="27">
        <v>71</v>
      </c>
      <c r="B74" s="22">
        <v>670156</v>
      </c>
      <c r="C74" s="40" t="s">
        <v>86</v>
      </c>
      <c r="D74" s="14">
        <v>0</v>
      </c>
      <c r="E74" s="14"/>
      <c r="F74" s="14">
        <v>0</v>
      </c>
      <c r="G74" s="14">
        <v>802445.91999999993</v>
      </c>
      <c r="H74" s="14"/>
      <c r="I74" s="14"/>
      <c r="J74" s="7">
        <f t="shared" si="1"/>
        <v>802445.91999999993</v>
      </c>
    </row>
    <row r="75" spans="1:10">
      <c r="A75" s="27">
        <v>72</v>
      </c>
      <c r="B75" s="20">
        <v>670157</v>
      </c>
      <c r="C75" s="41" t="s">
        <v>67</v>
      </c>
      <c r="D75" s="14">
        <v>96354830.930755183</v>
      </c>
      <c r="E75" s="14"/>
      <c r="F75" s="14">
        <v>7742309.689792417</v>
      </c>
      <c r="G75" s="14">
        <v>117966050.33746375</v>
      </c>
      <c r="H75" s="14"/>
      <c r="I75" s="14"/>
      <c r="J75" s="7">
        <f t="shared" si="1"/>
        <v>222063190.95801133</v>
      </c>
    </row>
    <row r="76" spans="1:10" ht="31.5">
      <c r="A76" s="27">
        <v>73</v>
      </c>
      <c r="B76" s="17">
        <v>670162</v>
      </c>
      <c r="C76" s="40" t="s">
        <v>87</v>
      </c>
      <c r="D76" s="14">
        <v>0</v>
      </c>
      <c r="E76" s="14"/>
      <c r="F76" s="14">
        <v>0</v>
      </c>
      <c r="G76" s="14">
        <v>8041533.5279750666</v>
      </c>
      <c r="H76" s="14"/>
      <c r="I76" s="14"/>
      <c r="J76" s="7">
        <f t="shared" si="1"/>
        <v>8041533.5279750666</v>
      </c>
    </row>
    <row r="77" spans="1:10">
      <c r="A77" s="27">
        <v>74</v>
      </c>
      <c r="B77" s="20">
        <v>670164</v>
      </c>
      <c r="C77" s="40" t="s">
        <v>88</v>
      </c>
      <c r="D77" s="14">
        <v>0</v>
      </c>
      <c r="E77" s="14"/>
      <c r="F77" s="14">
        <v>1188193.05</v>
      </c>
      <c r="G77" s="14">
        <v>0</v>
      </c>
      <c r="H77" s="14"/>
      <c r="I77" s="14"/>
      <c r="J77" s="7">
        <f t="shared" si="1"/>
        <v>1188193.05</v>
      </c>
    </row>
    <row r="78" spans="1:10" ht="23.25" customHeight="1">
      <c r="A78" s="27">
        <v>75</v>
      </c>
      <c r="B78" s="17">
        <v>670165</v>
      </c>
      <c r="C78" s="40" t="s">
        <v>89</v>
      </c>
      <c r="D78" s="14">
        <v>0</v>
      </c>
      <c r="E78" s="14"/>
      <c r="F78" s="14">
        <v>0</v>
      </c>
      <c r="G78" s="14">
        <v>0</v>
      </c>
      <c r="H78" s="14"/>
      <c r="I78" s="14"/>
      <c r="J78" s="7">
        <f t="shared" si="1"/>
        <v>0</v>
      </c>
    </row>
    <row r="79" spans="1:10" ht="31.5" customHeight="1">
      <c r="A79" s="27"/>
      <c r="B79" s="23"/>
      <c r="C79" s="11" t="s">
        <v>47</v>
      </c>
      <c r="D79" s="7">
        <f t="shared" ref="D79:J79" si="2">SUM(D8:D78)</f>
        <v>2311908569.0399985</v>
      </c>
      <c r="E79" s="7">
        <f t="shared" si="2"/>
        <v>216083188</v>
      </c>
      <c r="F79" s="7">
        <f t="shared" si="2"/>
        <v>531166013.82042086</v>
      </c>
      <c r="G79" s="7">
        <f t="shared" si="2"/>
        <v>1955044233.0704844</v>
      </c>
      <c r="H79" s="7">
        <f t="shared" si="2"/>
        <v>300650767.64916724</v>
      </c>
      <c r="I79" s="7">
        <f t="shared" si="2"/>
        <v>5557568</v>
      </c>
      <c r="J79" s="7">
        <f t="shared" si="2"/>
        <v>5104327151.5800705</v>
      </c>
    </row>
    <row r="80" spans="1:10">
      <c r="I80" s="15"/>
      <c r="J80" s="9"/>
    </row>
    <row r="81" spans="9:10">
      <c r="I81" s="15"/>
      <c r="J81" s="9"/>
    </row>
    <row r="82" spans="9:10">
      <c r="J82" s="9"/>
    </row>
    <row r="83" spans="9:10">
      <c r="J83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7"/>
  <sheetViews>
    <sheetView zoomScale="80" zoomScaleNormal="80" workbookViewId="0">
      <pane xSplit="3" ySplit="7" topLeftCell="D74" activePane="bottomRight" state="frozen"/>
      <selection pane="topRight" activeCell="C1" sqref="C1"/>
      <selection pane="bottomLeft" activeCell="A8" sqref="A8"/>
      <selection pane="bottomRight" activeCell="E16" sqref="E16"/>
    </sheetView>
  </sheetViews>
  <sheetFormatPr defaultColWidth="8.85546875" defaultRowHeight="18.75"/>
  <cols>
    <col min="1" max="1" width="6.7109375" style="26" customWidth="1"/>
    <col min="2" max="2" width="10.42578125" style="3" customWidth="1"/>
    <col min="3" max="3" width="62.42578125" style="3" customWidth="1"/>
    <col min="4" max="4" width="23.140625" style="3" customWidth="1"/>
    <col min="5" max="5" width="19.710937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0"/>
      <c r="B1" s="1"/>
      <c r="C1" s="1"/>
      <c r="D1" s="1"/>
      <c r="E1" s="1"/>
      <c r="F1" s="1"/>
      <c r="G1" s="1"/>
      <c r="H1" s="63" t="s">
        <v>50</v>
      </c>
      <c r="I1" s="63"/>
      <c r="J1" s="63"/>
    </row>
    <row r="2" spans="1:10" s="13" customFormat="1" ht="25.5" customHeight="1">
      <c r="A2" s="24"/>
      <c r="B2" s="12"/>
      <c r="C2" s="64" t="str">
        <f>макс!C2</f>
        <v>Утверждено на заседании Комиссии по разработке Территориальной программы ОМС на 2025 год от 27.12.2024</v>
      </c>
      <c r="D2" s="64"/>
      <c r="E2" s="64"/>
      <c r="F2" s="64"/>
      <c r="G2" s="64"/>
      <c r="H2" s="64"/>
      <c r="I2" s="64"/>
      <c r="J2" s="64"/>
    </row>
    <row r="3" spans="1:10">
      <c r="A3" s="31"/>
      <c r="B3" s="4"/>
      <c r="C3" s="4"/>
      <c r="D3" s="4"/>
      <c r="E3" s="4"/>
      <c r="F3" s="8"/>
      <c r="G3" s="8"/>
      <c r="H3" s="63"/>
      <c r="I3" s="63"/>
      <c r="J3" s="63"/>
    </row>
    <row r="4" spans="1:10">
      <c r="A4" s="31"/>
      <c r="B4" s="4"/>
      <c r="C4" s="58" t="str">
        <f>макс!C4</f>
        <v>Стоимость медицинской помощи в разрезе медицинских и страховых медицинских организаций на 2025 год</v>
      </c>
      <c r="D4" s="58"/>
      <c r="E4" s="58"/>
      <c r="F4" s="58"/>
      <c r="G4" s="58"/>
      <c r="H4" s="58"/>
      <c r="I4" s="58"/>
      <c r="J4" s="58"/>
    </row>
    <row r="5" spans="1:10" ht="24" customHeight="1">
      <c r="A5" s="58"/>
      <c r="B5" s="58"/>
      <c r="C5" s="58"/>
      <c r="D5" s="58"/>
      <c r="E5" s="58"/>
      <c r="F5" s="58"/>
      <c r="G5" s="58"/>
      <c r="H5" s="58"/>
      <c r="I5" s="32"/>
      <c r="J5" s="10" t="s">
        <v>49</v>
      </c>
    </row>
    <row r="6" spans="1:10" ht="21.6" customHeight="1">
      <c r="A6" s="56" t="s">
        <v>1</v>
      </c>
      <c r="B6" s="56" t="s">
        <v>53</v>
      </c>
      <c r="C6" s="59" t="s">
        <v>71</v>
      </c>
      <c r="D6" s="60"/>
      <c r="E6" s="60"/>
      <c r="F6" s="60"/>
      <c r="G6" s="60"/>
      <c r="H6" s="60"/>
      <c r="I6" s="60"/>
      <c r="J6" s="61"/>
    </row>
    <row r="7" spans="1:10" ht="135" customHeight="1">
      <c r="A7" s="56"/>
      <c r="B7" s="56" t="s">
        <v>53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70</v>
      </c>
      <c r="J7" s="6" t="str">
        <f>макс!J7</f>
        <v>ВСЕГО 2025 год</v>
      </c>
    </row>
    <row r="8" spans="1:10" ht="43.5" customHeight="1">
      <c r="A8" s="27">
        <v>1</v>
      </c>
      <c r="B8" s="17">
        <v>670001</v>
      </c>
      <c r="C8" s="34" t="s">
        <v>12</v>
      </c>
      <c r="D8" s="14">
        <v>0</v>
      </c>
      <c r="E8" s="14"/>
      <c r="F8" s="14">
        <v>0</v>
      </c>
      <c r="G8" s="14">
        <v>12866360.71991479</v>
      </c>
      <c r="H8" s="14"/>
      <c r="I8" s="14"/>
      <c r="J8" s="7">
        <f>D8+F8+G8+H8+I8</f>
        <v>12866360.71991479</v>
      </c>
    </row>
    <row r="9" spans="1:10" ht="39.75" customHeight="1">
      <c r="A9" s="27">
        <v>2</v>
      </c>
      <c r="B9" s="18">
        <v>670002</v>
      </c>
      <c r="C9" s="34" t="s">
        <v>8</v>
      </c>
      <c r="D9" s="14">
        <v>928818402.54351711</v>
      </c>
      <c r="E9" s="14">
        <v>131296559</v>
      </c>
      <c r="F9" s="14">
        <v>39080722.047037743</v>
      </c>
      <c r="G9" s="14">
        <v>59835625.863190815</v>
      </c>
      <c r="H9" s="14"/>
      <c r="I9" s="51">
        <v>4520952</v>
      </c>
      <c r="J9" s="7">
        <f t="shared" ref="J9:J68" si="0">D9+F9+G9+H9+I9</f>
        <v>1032255702.4537456</v>
      </c>
    </row>
    <row r="10" spans="1:10" ht="39.75" customHeight="1">
      <c r="A10" s="27">
        <v>3</v>
      </c>
      <c r="B10" s="18">
        <v>670003</v>
      </c>
      <c r="C10" s="34" t="s">
        <v>9</v>
      </c>
      <c r="D10" s="14">
        <v>122713933.88162503</v>
      </c>
      <c r="E10" s="14">
        <v>3750437</v>
      </c>
      <c r="F10" s="14">
        <v>19439521.458824959</v>
      </c>
      <c r="G10" s="14">
        <v>24666428.292318556</v>
      </c>
      <c r="H10" s="14"/>
      <c r="I10" s="51">
        <v>4395324</v>
      </c>
      <c r="J10" s="7">
        <f t="shared" si="0"/>
        <v>171215207.63276854</v>
      </c>
    </row>
    <row r="11" spans="1:10" ht="39" customHeight="1">
      <c r="A11" s="27">
        <v>4</v>
      </c>
      <c r="B11" s="17">
        <v>670004</v>
      </c>
      <c r="C11" s="34" t="s">
        <v>10</v>
      </c>
      <c r="D11" s="14">
        <v>0</v>
      </c>
      <c r="E11" s="14"/>
      <c r="F11" s="14">
        <v>0</v>
      </c>
      <c r="G11" s="14">
        <v>38111723.121445403</v>
      </c>
      <c r="H11" s="14"/>
      <c r="I11" s="14"/>
      <c r="J11" s="7">
        <f t="shared" si="0"/>
        <v>38111723.121445403</v>
      </c>
    </row>
    <row r="12" spans="1:10" ht="35.25" customHeight="1">
      <c r="A12" s="27">
        <v>5</v>
      </c>
      <c r="B12" s="18">
        <v>670005</v>
      </c>
      <c r="C12" s="34" t="s">
        <v>11</v>
      </c>
      <c r="D12" s="14">
        <v>405813062.63778055</v>
      </c>
      <c r="E12" s="14">
        <v>62748250</v>
      </c>
      <c r="F12" s="14">
        <v>329323272.59579128</v>
      </c>
      <c r="G12" s="14">
        <v>124917156.40220885</v>
      </c>
      <c r="H12" s="14"/>
      <c r="I12" s="14"/>
      <c r="J12" s="7">
        <f t="shared" si="0"/>
        <v>860053491.63578057</v>
      </c>
    </row>
    <row r="13" spans="1:10" ht="27.75" customHeight="1">
      <c r="A13" s="27">
        <v>10</v>
      </c>
      <c r="B13" s="17">
        <v>670012</v>
      </c>
      <c r="C13" s="34" t="s">
        <v>57</v>
      </c>
      <c r="D13" s="14">
        <v>0</v>
      </c>
      <c r="E13" s="14"/>
      <c r="F13" s="14">
        <v>0</v>
      </c>
      <c r="G13" s="14">
        <v>112097997.32515211</v>
      </c>
      <c r="H13" s="14">
        <v>25476803.829503588</v>
      </c>
      <c r="I13" s="14"/>
      <c r="J13" s="7">
        <f t="shared" si="0"/>
        <v>137574801.15465569</v>
      </c>
    </row>
    <row r="14" spans="1:10" ht="19.5" customHeight="1">
      <c r="A14" s="27">
        <v>11</v>
      </c>
      <c r="B14" s="18">
        <v>670013</v>
      </c>
      <c r="C14" s="34" t="s">
        <v>27</v>
      </c>
      <c r="D14" s="14">
        <v>7403518.9112792751</v>
      </c>
      <c r="E14" s="14"/>
      <c r="F14" s="14">
        <v>6626452.6491734656</v>
      </c>
      <c r="G14" s="14">
        <v>13993006.977036824</v>
      </c>
      <c r="H14" s="51"/>
      <c r="I14" s="14"/>
      <c r="J14" s="7">
        <f t="shared" si="0"/>
        <v>28022978.537489563</v>
      </c>
    </row>
    <row r="15" spans="1:10" ht="30.75" customHeight="1">
      <c r="A15" s="27">
        <v>12</v>
      </c>
      <c r="B15" s="18">
        <v>670015</v>
      </c>
      <c r="C15" s="34" t="s">
        <v>28</v>
      </c>
      <c r="D15" s="14">
        <v>44238498.524837621</v>
      </c>
      <c r="E15" s="14"/>
      <c r="F15" s="14">
        <v>6194121.8168550488</v>
      </c>
      <c r="G15" s="14">
        <v>191369203.79863769</v>
      </c>
      <c r="H15" s="14"/>
      <c r="I15" s="14"/>
      <c r="J15" s="7">
        <f t="shared" si="0"/>
        <v>241801824.14033037</v>
      </c>
    </row>
    <row r="16" spans="1:10" ht="31.5" customHeight="1">
      <c r="A16" s="27">
        <v>13</v>
      </c>
      <c r="B16" s="18">
        <v>670017</v>
      </c>
      <c r="C16" s="34" t="s">
        <v>29</v>
      </c>
      <c r="D16" s="14">
        <v>16806412.240643296</v>
      </c>
      <c r="E16" s="14"/>
      <c r="F16" s="14">
        <v>5821523.0863150991</v>
      </c>
      <c r="G16" s="14">
        <v>16070041.365893923</v>
      </c>
      <c r="H16" s="14"/>
      <c r="I16" s="14"/>
      <c r="J16" s="7">
        <f t="shared" si="0"/>
        <v>38697976.692852318</v>
      </c>
    </row>
    <row r="17" spans="1:10">
      <c r="A17" s="27">
        <v>14</v>
      </c>
      <c r="B17" s="18">
        <v>670018</v>
      </c>
      <c r="C17" s="34" t="s">
        <v>30</v>
      </c>
      <c r="D17" s="14">
        <v>27215084.816205777</v>
      </c>
      <c r="E17" s="14"/>
      <c r="F17" s="14">
        <v>11123003.707304752</v>
      </c>
      <c r="G17" s="14">
        <v>88744118.874398947</v>
      </c>
      <c r="H17" s="14"/>
      <c r="I17" s="14"/>
      <c r="J17" s="7">
        <f t="shared" si="0"/>
        <v>127082207.39790948</v>
      </c>
    </row>
    <row r="18" spans="1:10">
      <c r="A18" s="27">
        <v>15</v>
      </c>
      <c r="B18" s="18">
        <v>670020</v>
      </c>
      <c r="C18" s="34" t="s">
        <v>69</v>
      </c>
      <c r="D18" s="14">
        <v>16067983.521325218</v>
      </c>
      <c r="E18" s="14"/>
      <c r="F18" s="14">
        <v>6845801.3607647279</v>
      </c>
      <c r="G18" s="14">
        <v>16842295.286456615</v>
      </c>
      <c r="H18" s="14"/>
      <c r="I18" s="14"/>
      <c r="J18" s="7">
        <f t="shared" si="0"/>
        <v>39756080.168546557</v>
      </c>
    </row>
    <row r="19" spans="1:10">
      <c r="A19" s="27">
        <v>16</v>
      </c>
      <c r="B19" s="18">
        <v>670022</v>
      </c>
      <c r="C19" s="34" t="s">
        <v>31</v>
      </c>
      <c r="D19" s="14">
        <v>7625398.8591125244</v>
      </c>
      <c r="E19" s="14"/>
      <c r="F19" s="14">
        <v>5187796.6713264016</v>
      </c>
      <c r="G19" s="14">
        <v>17633414.568736188</v>
      </c>
      <c r="H19" s="14"/>
      <c r="I19" s="14"/>
      <c r="J19" s="7">
        <f t="shared" si="0"/>
        <v>30446610.099175114</v>
      </c>
    </row>
    <row r="20" spans="1:10" ht="22.7" customHeight="1">
      <c r="A20" s="27">
        <v>17</v>
      </c>
      <c r="B20" s="18">
        <v>670023</v>
      </c>
      <c r="C20" s="34" t="s">
        <v>32</v>
      </c>
      <c r="D20" s="14">
        <v>12477489.04946644</v>
      </c>
      <c r="E20" s="14"/>
      <c r="F20" s="14">
        <v>4866884.3041716032</v>
      </c>
      <c r="G20" s="14">
        <v>11894176.596383672</v>
      </c>
      <c r="H20" s="14"/>
      <c r="I20" s="14"/>
      <c r="J20" s="7">
        <f t="shared" si="0"/>
        <v>29238549.950021718</v>
      </c>
    </row>
    <row r="21" spans="1:10">
      <c r="A21" s="27">
        <v>18</v>
      </c>
      <c r="B21" s="18">
        <v>670024</v>
      </c>
      <c r="C21" s="34" t="s">
        <v>58</v>
      </c>
      <c r="D21" s="14">
        <v>9505742.4496825971</v>
      </c>
      <c r="E21" s="14"/>
      <c r="F21" s="14">
        <v>5563267.724477456</v>
      </c>
      <c r="G21" s="14">
        <v>16818936.189514324</v>
      </c>
      <c r="H21" s="14"/>
      <c r="I21" s="14"/>
      <c r="J21" s="7">
        <f t="shared" si="0"/>
        <v>31887946.363674376</v>
      </c>
    </row>
    <row r="22" spans="1:10">
      <c r="A22" s="27">
        <v>19</v>
      </c>
      <c r="B22" s="18">
        <v>670026</v>
      </c>
      <c r="C22" s="34" t="s">
        <v>52</v>
      </c>
      <c r="D22" s="14">
        <v>31770701.652298637</v>
      </c>
      <c r="E22" s="14"/>
      <c r="F22" s="14">
        <v>8003178.8430354446</v>
      </c>
      <c r="G22" s="14">
        <v>72651295.14768514</v>
      </c>
      <c r="H22" s="14"/>
      <c r="I22" s="14"/>
      <c r="J22" s="7">
        <f t="shared" si="0"/>
        <v>112425175.64301923</v>
      </c>
    </row>
    <row r="23" spans="1:10" ht="36" customHeight="1">
      <c r="A23" s="27">
        <v>20</v>
      </c>
      <c r="B23" s="18">
        <v>670027</v>
      </c>
      <c r="C23" s="34" t="s">
        <v>33</v>
      </c>
      <c r="D23" s="14">
        <v>160192129.1225799</v>
      </c>
      <c r="E23" s="14"/>
      <c r="F23" s="14">
        <v>15668097.96022588</v>
      </c>
      <c r="G23" s="14">
        <v>282425959.04069424</v>
      </c>
      <c r="H23" s="14"/>
      <c r="I23" s="14"/>
      <c r="J23" s="7">
        <f t="shared" si="0"/>
        <v>458286186.12349999</v>
      </c>
    </row>
    <row r="24" spans="1:10" ht="36" customHeight="1">
      <c r="A24" s="27">
        <v>21</v>
      </c>
      <c r="B24" s="18">
        <v>670028</v>
      </c>
      <c r="C24" s="34" t="s">
        <v>34</v>
      </c>
      <c r="D24" s="14">
        <v>42762812.927860856</v>
      </c>
      <c r="E24" s="14"/>
      <c r="F24" s="14">
        <v>13594733.930258539</v>
      </c>
      <c r="G24" s="14">
        <v>24512466.940054595</v>
      </c>
      <c r="H24" s="14"/>
      <c r="I24" s="14"/>
      <c r="J24" s="7">
        <f t="shared" si="0"/>
        <v>80870013.798173994</v>
      </c>
    </row>
    <row r="25" spans="1:10" ht="36" customHeight="1">
      <c r="A25" s="27">
        <v>22</v>
      </c>
      <c r="B25" s="18">
        <v>670029</v>
      </c>
      <c r="C25" s="34" t="s">
        <v>59</v>
      </c>
      <c r="D25" s="14">
        <v>157368315.34922519</v>
      </c>
      <c r="E25" s="14"/>
      <c r="F25" s="14">
        <v>11967877.92754788</v>
      </c>
      <c r="G25" s="14">
        <v>260445394.49870974</v>
      </c>
      <c r="H25" s="14"/>
      <c r="I25" s="14"/>
      <c r="J25" s="7">
        <f t="shared" si="0"/>
        <v>429781587.77548277</v>
      </c>
    </row>
    <row r="26" spans="1:10" ht="36" customHeight="1">
      <c r="A26" s="27">
        <v>23</v>
      </c>
      <c r="B26" s="19">
        <v>670030</v>
      </c>
      <c r="C26" s="35" t="s">
        <v>68</v>
      </c>
      <c r="D26" s="14">
        <v>17829821.584957875</v>
      </c>
      <c r="E26" s="14"/>
      <c r="F26" s="14">
        <v>7426998.447946948</v>
      </c>
      <c r="G26" s="14">
        <v>94280438.247403219</v>
      </c>
      <c r="H26" s="14"/>
      <c r="I26" s="14"/>
      <c r="J26" s="7">
        <f t="shared" si="0"/>
        <v>119537258.28030804</v>
      </c>
    </row>
    <row r="27" spans="1:10" ht="36" customHeight="1">
      <c r="A27" s="27">
        <v>24</v>
      </c>
      <c r="B27" s="18">
        <v>670033</v>
      </c>
      <c r="C27" s="34" t="s">
        <v>36</v>
      </c>
      <c r="D27" s="14">
        <v>9863418.7889762148</v>
      </c>
      <c r="E27" s="14"/>
      <c r="F27" s="14">
        <v>5830399.3865356846</v>
      </c>
      <c r="G27" s="14">
        <v>8176408.1422966253</v>
      </c>
      <c r="H27" s="14"/>
      <c r="I27" s="14"/>
      <c r="J27" s="7">
        <f t="shared" si="0"/>
        <v>23870226.317808524</v>
      </c>
    </row>
    <row r="28" spans="1:10" ht="21" customHeight="1">
      <c r="A28" s="27">
        <v>25</v>
      </c>
      <c r="B28" s="18">
        <v>670036</v>
      </c>
      <c r="C28" s="34" t="s">
        <v>37</v>
      </c>
      <c r="D28" s="14">
        <v>105595113.75701918</v>
      </c>
      <c r="E28" s="14"/>
      <c r="F28" s="14">
        <v>14852358.485031784</v>
      </c>
      <c r="G28" s="14">
        <v>130466487.39860147</v>
      </c>
      <c r="H28" s="14"/>
      <c r="I28" s="14"/>
      <c r="J28" s="7">
        <f t="shared" si="0"/>
        <v>250913959.64065242</v>
      </c>
    </row>
    <row r="29" spans="1:10">
      <c r="A29" s="27">
        <v>26</v>
      </c>
      <c r="B29" s="18">
        <v>670039</v>
      </c>
      <c r="C29" s="34" t="s">
        <v>18</v>
      </c>
      <c r="D29" s="14">
        <v>0</v>
      </c>
      <c r="E29" s="14"/>
      <c r="F29" s="14">
        <v>8845136.2474454474</v>
      </c>
      <c r="G29" s="14">
        <v>114139308.02234079</v>
      </c>
      <c r="H29" s="14"/>
      <c r="I29" s="14"/>
      <c r="J29" s="7">
        <f t="shared" si="0"/>
        <v>122984444.26978624</v>
      </c>
    </row>
    <row r="30" spans="1:10">
      <c r="A30" s="27">
        <v>27</v>
      </c>
      <c r="B30" s="18">
        <v>670040</v>
      </c>
      <c r="C30" s="34" t="s">
        <v>19</v>
      </c>
      <c r="D30" s="14">
        <v>0</v>
      </c>
      <c r="E30" s="14"/>
      <c r="F30" s="14">
        <v>13412737.267713543</v>
      </c>
      <c r="G30" s="14">
        <v>78993416.067754701</v>
      </c>
      <c r="H30" s="14"/>
      <c r="I30" s="14"/>
      <c r="J30" s="7">
        <f t="shared" si="0"/>
        <v>92406153.335468248</v>
      </c>
    </row>
    <row r="31" spans="1:10" ht="22.5" customHeight="1">
      <c r="A31" s="27">
        <v>28</v>
      </c>
      <c r="B31" s="18">
        <v>670041</v>
      </c>
      <c r="C31" s="34" t="s">
        <v>20</v>
      </c>
      <c r="D31" s="14">
        <v>0</v>
      </c>
      <c r="E31" s="14"/>
      <c r="F31" s="14">
        <v>11184734.73538357</v>
      </c>
      <c r="G31" s="14">
        <v>100594814.1187267</v>
      </c>
      <c r="H31" s="14"/>
      <c r="I31" s="14"/>
      <c r="J31" s="7">
        <f t="shared" si="0"/>
        <v>111779548.85411027</v>
      </c>
    </row>
    <row r="32" spans="1:10" ht="23.25" customHeight="1">
      <c r="A32" s="27">
        <v>29</v>
      </c>
      <c r="B32" s="18">
        <v>670042</v>
      </c>
      <c r="C32" s="34" t="s">
        <v>21</v>
      </c>
      <c r="D32" s="14">
        <v>0</v>
      </c>
      <c r="E32" s="14"/>
      <c r="F32" s="14">
        <v>8434612.7368814051</v>
      </c>
      <c r="G32" s="14">
        <v>59106769.213179216</v>
      </c>
      <c r="H32" s="14"/>
      <c r="I32" s="14"/>
      <c r="J32" s="7">
        <f t="shared" si="0"/>
        <v>67541381.950060621</v>
      </c>
    </row>
    <row r="33" spans="1:10">
      <c r="A33" s="27">
        <v>30</v>
      </c>
      <c r="B33" s="18">
        <v>670043</v>
      </c>
      <c r="C33" s="34" t="s">
        <v>22</v>
      </c>
      <c r="D33" s="14">
        <v>0</v>
      </c>
      <c r="E33" s="14"/>
      <c r="F33" s="14">
        <v>7400505.3361754958</v>
      </c>
      <c r="G33" s="14">
        <v>48228027.720221587</v>
      </c>
      <c r="H33" s="14"/>
      <c r="I33" s="14"/>
      <c r="J33" s="7">
        <f t="shared" si="0"/>
        <v>55628533.05639708</v>
      </c>
    </row>
    <row r="34" spans="1:10">
      <c r="A34" s="27">
        <v>31</v>
      </c>
      <c r="B34" s="18">
        <v>670044</v>
      </c>
      <c r="C34" s="34" t="s">
        <v>23</v>
      </c>
      <c r="D34" s="14">
        <v>0</v>
      </c>
      <c r="E34" s="14"/>
      <c r="F34" s="14">
        <v>5165966.8698703032</v>
      </c>
      <c r="G34" s="14">
        <v>44235870.799174055</v>
      </c>
      <c r="H34" s="14"/>
      <c r="I34" s="14"/>
      <c r="J34" s="7">
        <f t="shared" si="0"/>
        <v>49401837.669044361</v>
      </c>
    </row>
    <row r="35" spans="1:10" ht="28.5">
      <c r="A35" s="27">
        <v>32</v>
      </c>
      <c r="B35" s="18">
        <v>670045</v>
      </c>
      <c r="C35" s="34" t="s">
        <v>17</v>
      </c>
      <c r="D35" s="14">
        <v>0</v>
      </c>
      <c r="E35" s="14"/>
      <c r="F35" s="14">
        <v>21570980.003657214</v>
      </c>
      <c r="G35" s="14">
        <v>79996955.902733669</v>
      </c>
      <c r="H35" s="14"/>
      <c r="I35" s="14"/>
      <c r="J35" s="7">
        <f t="shared" si="0"/>
        <v>101567935.90639088</v>
      </c>
    </row>
    <row r="36" spans="1:10">
      <c r="A36" s="27">
        <v>33</v>
      </c>
      <c r="B36" s="18">
        <v>670046</v>
      </c>
      <c r="C36" s="34" t="s">
        <v>25</v>
      </c>
      <c r="D36" s="14">
        <v>0</v>
      </c>
      <c r="E36" s="14"/>
      <c r="F36" s="14">
        <v>0</v>
      </c>
      <c r="G36" s="14">
        <v>42372215</v>
      </c>
      <c r="H36" s="14"/>
      <c r="I36" s="14"/>
      <c r="J36" s="7">
        <f t="shared" si="0"/>
        <v>42372215</v>
      </c>
    </row>
    <row r="37" spans="1:10">
      <c r="A37" s="27">
        <v>34</v>
      </c>
      <c r="B37" s="17">
        <v>670047</v>
      </c>
      <c r="C37" s="34" t="s">
        <v>26</v>
      </c>
      <c r="D37" s="14">
        <v>0</v>
      </c>
      <c r="E37" s="14"/>
      <c r="F37" s="14">
        <v>0</v>
      </c>
      <c r="G37" s="14">
        <v>28559694.877007563</v>
      </c>
      <c r="H37" s="14"/>
      <c r="I37" s="14"/>
      <c r="J37" s="7">
        <f t="shared" si="0"/>
        <v>28559694.877007563</v>
      </c>
    </row>
    <row r="38" spans="1:10">
      <c r="A38" s="27">
        <v>35</v>
      </c>
      <c r="B38" s="17">
        <v>670048</v>
      </c>
      <c r="C38" s="34" t="s">
        <v>74</v>
      </c>
      <c r="D38" s="14">
        <v>544312997.15326166</v>
      </c>
      <c r="E38" s="14">
        <v>42721807</v>
      </c>
      <c r="F38" s="14">
        <v>30184791.539402548</v>
      </c>
      <c r="G38" s="14">
        <v>85572765.477931023</v>
      </c>
      <c r="H38" s="14"/>
      <c r="I38" s="14"/>
      <c r="J38" s="7">
        <f t="shared" si="0"/>
        <v>660070554.17059529</v>
      </c>
    </row>
    <row r="39" spans="1:10" ht="20.25" customHeight="1">
      <c r="A39" s="27">
        <v>36</v>
      </c>
      <c r="B39" s="18">
        <v>670049</v>
      </c>
      <c r="C39" s="34" t="s">
        <v>60</v>
      </c>
      <c r="D39" s="14">
        <v>36287802.135551147</v>
      </c>
      <c r="E39" s="14"/>
      <c r="F39" s="14">
        <v>1225520.7869927823</v>
      </c>
      <c r="G39" s="14">
        <v>43701191.15779043</v>
      </c>
      <c r="H39" s="14"/>
      <c r="I39" s="14"/>
      <c r="J39" s="7">
        <f t="shared" si="0"/>
        <v>81214514.080334365</v>
      </c>
    </row>
    <row r="40" spans="1:10" ht="30" customHeight="1">
      <c r="A40" s="27">
        <v>37</v>
      </c>
      <c r="B40" s="18">
        <v>670050</v>
      </c>
      <c r="C40" s="34" t="s">
        <v>16</v>
      </c>
      <c r="D40" s="14">
        <v>50642969.464248426</v>
      </c>
      <c r="E40" s="14"/>
      <c r="F40" s="14">
        <v>0</v>
      </c>
      <c r="G40" s="14">
        <v>3393502.7142705382</v>
      </c>
      <c r="H40" s="14"/>
      <c r="I40" s="14"/>
      <c r="J40" s="7">
        <f t="shared" si="0"/>
        <v>54036472.178518966</v>
      </c>
    </row>
    <row r="41" spans="1:10" ht="19.899999999999999" customHeight="1">
      <c r="A41" s="27">
        <v>38</v>
      </c>
      <c r="B41" s="18">
        <v>670051</v>
      </c>
      <c r="C41" s="34" t="s">
        <v>24</v>
      </c>
      <c r="D41" s="14">
        <v>0</v>
      </c>
      <c r="E41" s="14"/>
      <c r="F41" s="14">
        <v>0</v>
      </c>
      <c r="G41" s="14">
        <v>55258205</v>
      </c>
      <c r="H41" s="14"/>
      <c r="I41" s="14"/>
      <c r="J41" s="7">
        <f t="shared" si="0"/>
        <v>55258205</v>
      </c>
    </row>
    <row r="42" spans="1:10" ht="24.6" customHeight="1">
      <c r="A42" s="27">
        <v>39</v>
      </c>
      <c r="B42" s="17">
        <v>670052</v>
      </c>
      <c r="C42" s="34" t="s">
        <v>61</v>
      </c>
      <c r="D42" s="14">
        <v>43283205.353728212</v>
      </c>
      <c r="E42" s="14"/>
      <c r="F42" s="14">
        <v>20332983.117727105</v>
      </c>
      <c r="G42" s="14">
        <v>271096600.90495294</v>
      </c>
      <c r="H42" s="14"/>
      <c r="I42" s="14"/>
      <c r="J42" s="7">
        <f t="shared" si="0"/>
        <v>334712789.37640828</v>
      </c>
    </row>
    <row r="43" spans="1:10" ht="33.6" customHeight="1">
      <c r="A43" s="27">
        <v>40</v>
      </c>
      <c r="B43" s="19">
        <v>670053</v>
      </c>
      <c r="C43" s="35" t="s">
        <v>35</v>
      </c>
      <c r="D43" s="14">
        <v>2768625.9736245573</v>
      </c>
      <c r="E43" s="14"/>
      <c r="F43" s="14">
        <v>9432914.2659513224</v>
      </c>
      <c r="G43" s="14">
        <v>76572290.244321823</v>
      </c>
      <c r="H43" s="14"/>
      <c r="I43" s="14"/>
      <c r="J43" s="7">
        <f t="shared" si="0"/>
        <v>88773830.483897701</v>
      </c>
    </row>
    <row r="44" spans="1:10" ht="21" customHeight="1">
      <c r="A44" s="27">
        <v>41</v>
      </c>
      <c r="B44" s="19">
        <v>670054</v>
      </c>
      <c r="C44" s="35" t="s">
        <v>15</v>
      </c>
      <c r="D44" s="14">
        <v>501799203.1542182</v>
      </c>
      <c r="E44" s="14">
        <v>80861506</v>
      </c>
      <c r="F44" s="14">
        <v>0</v>
      </c>
      <c r="G44" s="14">
        <v>42921634.317562968</v>
      </c>
      <c r="H44" s="14"/>
      <c r="I44" s="14"/>
      <c r="J44" s="7">
        <f t="shared" si="0"/>
        <v>544720837.47178113</v>
      </c>
    </row>
    <row r="45" spans="1:10" ht="21" customHeight="1">
      <c r="A45" s="27">
        <v>42</v>
      </c>
      <c r="B45" s="18">
        <v>670055</v>
      </c>
      <c r="C45" s="34" t="s">
        <v>39</v>
      </c>
      <c r="D45" s="14">
        <v>0</v>
      </c>
      <c r="E45" s="14"/>
      <c r="F45" s="14">
        <v>0</v>
      </c>
      <c r="G45" s="14">
        <v>1012178.5387112888</v>
      </c>
      <c r="H45" s="14"/>
      <c r="I45" s="14"/>
      <c r="J45" s="7">
        <f t="shared" si="0"/>
        <v>1012178.5387112888</v>
      </c>
    </row>
    <row r="46" spans="1:10" ht="21.75" customHeight="1">
      <c r="A46" s="27">
        <v>43</v>
      </c>
      <c r="B46" s="17">
        <v>670056</v>
      </c>
      <c r="C46" s="34" t="s">
        <v>38</v>
      </c>
      <c r="D46" s="14">
        <v>0</v>
      </c>
      <c r="E46" s="14"/>
      <c r="F46" s="14">
        <v>145180.53240653288</v>
      </c>
      <c r="G46" s="14">
        <v>3199112.6088191387</v>
      </c>
      <c r="H46" s="14"/>
      <c r="I46" s="14"/>
      <c r="J46" s="7">
        <f t="shared" si="0"/>
        <v>3344293.1412256714</v>
      </c>
    </row>
    <row r="47" spans="1:10" ht="21.75" customHeight="1">
      <c r="A47" s="27">
        <v>44</v>
      </c>
      <c r="B47" s="18">
        <v>670057</v>
      </c>
      <c r="C47" s="34" t="s">
        <v>62</v>
      </c>
      <c r="D47" s="14">
        <v>261051016.02503851</v>
      </c>
      <c r="E47" s="14">
        <v>36090162</v>
      </c>
      <c r="F47" s="14">
        <v>17753040.494751681</v>
      </c>
      <c r="G47" s="14">
        <v>45090614.011926576</v>
      </c>
      <c r="H47" s="14"/>
      <c r="I47" s="14"/>
      <c r="J47" s="7">
        <f t="shared" si="0"/>
        <v>323894670.53171676</v>
      </c>
    </row>
    <row r="48" spans="1:10" ht="17.25" customHeight="1">
      <c r="A48" s="27">
        <v>45</v>
      </c>
      <c r="B48" s="18">
        <v>670059</v>
      </c>
      <c r="C48" s="34" t="s">
        <v>13</v>
      </c>
      <c r="D48" s="14">
        <v>72826245.710515946</v>
      </c>
      <c r="E48" s="14"/>
      <c r="F48" s="14">
        <v>0</v>
      </c>
      <c r="G48" s="14">
        <v>4259326.3379329713</v>
      </c>
      <c r="H48" s="14"/>
      <c r="I48" s="14"/>
      <c r="J48" s="7">
        <f t="shared" si="0"/>
        <v>77085572.04844892</v>
      </c>
    </row>
    <row r="49" spans="1:10" ht="18.95" customHeight="1">
      <c r="A49" s="27">
        <v>46</v>
      </c>
      <c r="B49" s="18">
        <v>670063</v>
      </c>
      <c r="C49" s="34" t="s">
        <v>75</v>
      </c>
      <c r="D49" s="14">
        <v>0</v>
      </c>
      <c r="E49" s="14"/>
      <c r="F49" s="14">
        <v>0</v>
      </c>
      <c r="G49" s="14">
        <v>840246.69680119329</v>
      </c>
      <c r="H49" s="14"/>
      <c r="I49" s="14"/>
      <c r="J49" s="7">
        <f t="shared" si="0"/>
        <v>840246.69680119329</v>
      </c>
    </row>
    <row r="50" spans="1:10" ht="18.95" customHeight="1">
      <c r="A50" s="27">
        <v>47</v>
      </c>
      <c r="B50" s="18">
        <v>670065</v>
      </c>
      <c r="C50" s="34" t="s">
        <v>40</v>
      </c>
      <c r="D50" s="14">
        <v>0</v>
      </c>
      <c r="E50" s="14"/>
      <c r="F50" s="14">
        <v>2227712.9300000002</v>
      </c>
      <c r="G50" s="14">
        <v>442249.09209621989</v>
      </c>
      <c r="H50" s="14"/>
      <c r="I50" s="14"/>
      <c r="J50" s="7">
        <f t="shared" si="0"/>
        <v>2669962.0220962199</v>
      </c>
    </row>
    <row r="51" spans="1:10" ht="18.95" customHeight="1">
      <c r="A51" s="27">
        <v>48</v>
      </c>
      <c r="B51" s="18">
        <v>670066</v>
      </c>
      <c r="C51" s="34" t="s">
        <v>14</v>
      </c>
      <c r="D51" s="14">
        <v>0</v>
      </c>
      <c r="E51" s="14"/>
      <c r="F51" s="14">
        <v>0</v>
      </c>
      <c r="G51" s="14">
        <v>0</v>
      </c>
      <c r="H51" s="51">
        <v>519973176.71305966</v>
      </c>
      <c r="I51" s="14"/>
      <c r="J51" s="7">
        <f t="shared" si="0"/>
        <v>519973176.71305966</v>
      </c>
    </row>
    <row r="52" spans="1:10" ht="30.6" customHeight="1">
      <c r="A52" s="27">
        <v>49</v>
      </c>
      <c r="B52" s="18">
        <v>670067</v>
      </c>
      <c r="C52" s="34" t="s">
        <v>41</v>
      </c>
      <c r="D52" s="14">
        <v>1959055.1084569602</v>
      </c>
      <c r="E52" s="14"/>
      <c r="F52" s="14">
        <v>4806456.1122226268</v>
      </c>
      <c r="G52" s="14">
        <v>7467083.916916566</v>
      </c>
      <c r="H52" s="14"/>
      <c r="I52" s="14"/>
      <c r="J52" s="7">
        <f t="shared" si="0"/>
        <v>14232595.137596153</v>
      </c>
    </row>
    <row r="53" spans="1:10" ht="30" customHeight="1">
      <c r="A53" s="27">
        <v>50</v>
      </c>
      <c r="B53" s="17">
        <v>670070</v>
      </c>
      <c r="C53" s="34" t="s">
        <v>42</v>
      </c>
      <c r="D53" s="14">
        <v>0</v>
      </c>
      <c r="E53" s="14"/>
      <c r="F53" s="14">
        <v>0</v>
      </c>
      <c r="G53" s="14">
        <v>4662546.5146633107</v>
      </c>
      <c r="H53" s="14"/>
      <c r="I53" s="14"/>
      <c r="J53" s="7">
        <f t="shared" si="0"/>
        <v>4662546.5146633107</v>
      </c>
    </row>
    <row r="54" spans="1:10" ht="23.45" customHeight="1">
      <c r="A54" s="27">
        <v>51</v>
      </c>
      <c r="B54" s="18">
        <v>670072</v>
      </c>
      <c r="C54" s="36" t="s">
        <v>43</v>
      </c>
      <c r="D54" s="14">
        <v>0</v>
      </c>
      <c r="E54" s="14"/>
      <c r="F54" s="14">
        <v>3313584.6066907244</v>
      </c>
      <c r="G54" s="14">
        <v>0</v>
      </c>
      <c r="H54" s="52"/>
      <c r="I54" s="14"/>
      <c r="J54" s="7">
        <f t="shared" si="0"/>
        <v>3313584.6066907244</v>
      </c>
    </row>
    <row r="55" spans="1:10" ht="22.5" customHeight="1">
      <c r="A55" s="27">
        <v>52</v>
      </c>
      <c r="B55" s="20">
        <v>670081</v>
      </c>
      <c r="C55" s="34" t="s">
        <v>76</v>
      </c>
      <c r="D55" s="14">
        <v>0</v>
      </c>
      <c r="E55" s="14"/>
      <c r="F55" s="14">
        <v>0</v>
      </c>
      <c r="G55" s="14">
        <v>4427327.5</v>
      </c>
      <c r="H55" s="14"/>
      <c r="I55" s="14"/>
      <c r="J55" s="7">
        <f t="shared" si="0"/>
        <v>4427327.5</v>
      </c>
    </row>
    <row r="56" spans="1:10" ht="18.95" customHeight="1">
      <c r="A56" s="27">
        <v>53</v>
      </c>
      <c r="B56" s="20">
        <v>670082</v>
      </c>
      <c r="C56" s="37" t="s">
        <v>46</v>
      </c>
      <c r="D56" s="14">
        <v>0</v>
      </c>
      <c r="E56" s="14"/>
      <c r="F56" s="14">
        <v>0</v>
      </c>
      <c r="G56" s="14">
        <v>7043250</v>
      </c>
      <c r="H56" s="14"/>
      <c r="I56" s="14"/>
      <c r="J56" s="7">
        <f t="shared" si="0"/>
        <v>7043250</v>
      </c>
    </row>
    <row r="57" spans="1:10" ht="32.25" customHeight="1">
      <c r="A57" s="27">
        <v>54</v>
      </c>
      <c r="B57" s="20">
        <v>670084</v>
      </c>
      <c r="C57" s="37" t="s">
        <v>44</v>
      </c>
      <c r="D57" s="14">
        <v>0</v>
      </c>
      <c r="E57" s="14"/>
      <c r="F57" s="14">
        <v>72011872.964233756</v>
      </c>
      <c r="G57" s="14">
        <v>0</v>
      </c>
      <c r="H57" s="14"/>
      <c r="I57" s="14"/>
      <c r="J57" s="7">
        <f t="shared" si="0"/>
        <v>72011872.964233756</v>
      </c>
    </row>
    <row r="58" spans="1:10">
      <c r="A58" s="27">
        <v>55</v>
      </c>
      <c r="B58" s="17">
        <v>670090</v>
      </c>
      <c r="C58" s="34" t="s">
        <v>63</v>
      </c>
      <c r="D58" s="14">
        <v>0</v>
      </c>
      <c r="E58" s="14"/>
      <c r="F58" s="14">
        <v>37955630.869676918</v>
      </c>
      <c r="G58" s="14">
        <v>0</v>
      </c>
      <c r="H58" s="14"/>
      <c r="I58" s="14"/>
      <c r="J58" s="7">
        <f t="shared" si="0"/>
        <v>37955630.869676918</v>
      </c>
    </row>
    <row r="59" spans="1:10" ht="26.25" customHeight="1">
      <c r="A59" s="27">
        <v>56</v>
      </c>
      <c r="B59" s="17">
        <v>670097</v>
      </c>
      <c r="C59" s="34" t="s">
        <v>45</v>
      </c>
      <c r="D59" s="14">
        <v>0</v>
      </c>
      <c r="E59" s="14"/>
      <c r="F59" s="14">
        <v>2405869.5484503196</v>
      </c>
      <c r="G59" s="14">
        <v>9130238.7632392514</v>
      </c>
      <c r="H59" s="14"/>
      <c r="I59" s="14"/>
      <c r="J59" s="7">
        <f t="shared" si="0"/>
        <v>11536108.311689571</v>
      </c>
    </row>
    <row r="60" spans="1:10" ht="18" customHeight="1">
      <c r="A60" s="27">
        <v>57</v>
      </c>
      <c r="B60" s="18">
        <v>670099</v>
      </c>
      <c r="C60" s="34" t="s">
        <v>77</v>
      </c>
      <c r="D60" s="14">
        <v>0</v>
      </c>
      <c r="E60" s="14"/>
      <c r="F60" s="14">
        <v>5083889.0935289906</v>
      </c>
      <c r="G60" s="14">
        <v>41061774.760857098</v>
      </c>
      <c r="H60" s="14"/>
      <c r="I60" s="14"/>
      <c r="J60" s="7">
        <f t="shared" si="0"/>
        <v>46145663.854386091</v>
      </c>
    </row>
    <row r="61" spans="1:10">
      <c r="A61" s="27">
        <v>58</v>
      </c>
      <c r="B61" s="18">
        <v>670104</v>
      </c>
      <c r="C61" s="34" t="s">
        <v>78</v>
      </c>
      <c r="D61" s="14">
        <v>0</v>
      </c>
      <c r="E61" s="14"/>
      <c r="F61" s="14">
        <v>0</v>
      </c>
      <c r="G61" s="14">
        <v>60910.593333333338</v>
      </c>
      <c r="H61" s="14"/>
      <c r="I61" s="14"/>
      <c r="J61" s="7">
        <f t="shared" si="0"/>
        <v>60910.593333333338</v>
      </c>
    </row>
    <row r="62" spans="1:10">
      <c r="A62" s="27">
        <v>59</v>
      </c>
      <c r="B62" s="18">
        <v>670123</v>
      </c>
      <c r="C62" s="37" t="s">
        <v>79</v>
      </c>
      <c r="D62" s="14">
        <v>0</v>
      </c>
      <c r="E62" s="14"/>
      <c r="F62" s="14">
        <v>0</v>
      </c>
      <c r="G62" s="14">
        <v>0</v>
      </c>
      <c r="H62" s="14"/>
      <c r="I62" s="14"/>
      <c r="J62" s="7">
        <f t="shared" si="0"/>
        <v>0</v>
      </c>
    </row>
    <row r="63" spans="1:10">
      <c r="A63" s="27">
        <v>60</v>
      </c>
      <c r="B63" s="18">
        <v>670125</v>
      </c>
      <c r="C63" s="38" t="s">
        <v>64</v>
      </c>
      <c r="D63" s="14">
        <v>0</v>
      </c>
      <c r="E63" s="14"/>
      <c r="F63" s="14">
        <v>45154474.108348571</v>
      </c>
      <c r="G63" s="14">
        <v>0</v>
      </c>
      <c r="H63" s="14"/>
      <c r="I63" s="14"/>
      <c r="J63" s="7">
        <f t="shared" si="0"/>
        <v>45154474.108348571</v>
      </c>
    </row>
    <row r="64" spans="1:10">
      <c r="A64" s="27">
        <v>61</v>
      </c>
      <c r="B64" s="17">
        <v>670129</v>
      </c>
      <c r="C64" s="39" t="s">
        <v>51</v>
      </c>
      <c r="D64" s="14">
        <v>0</v>
      </c>
      <c r="E64" s="14"/>
      <c r="F64" s="14">
        <v>18977815.434838459</v>
      </c>
      <c r="G64" s="14">
        <v>0</v>
      </c>
      <c r="H64" s="14"/>
      <c r="I64" s="14"/>
      <c r="J64" s="7">
        <f t="shared" si="0"/>
        <v>18977815.434838459</v>
      </c>
    </row>
    <row r="65" spans="1:10">
      <c r="A65" s="27">
        <v>62</v>
      </c>
      <c r="B65" s="21">
        <v>670136</v>
      </c>
      <c r="C65" s="37" t="s">
        <v>80</v>
      </c>
      <c r="D65" s="14">
        <v>0</v>
      </c>
      <c r="E65" s="14"/>
      <c r="F65" s="14">
        <v>3006411.9503152552</v>
      </c>
      <c r="G65" s="14">
        <v>13306414.961715814</v>
      </c>
      <c r="H65" s="14"/>
      <c r="I65" s="14"/>
      <c r="J65" s="7">
        <f t="shared" si="0"/>
        <v>16312826.912031069</v>
      </c>
    </row>
    <row r="66" spans="1:10" ht="21.75" customHeight="1">
      <c r="A66" s="27">
        <v>63</v>
      </c>
      <c r="B66" s="21">
        <v>670139</v>
      </c>
      <c r="C66" s="37" t="s">
        <v>81</v>
      </c>
      <c r="D66" s="14">
        <v>0</v>
      </c>
      <c r="E66" s="14"/>
      <c r="F66" s="14">
        <v>0</v>
      </c>
      <c r="G66" s="14">
        <v>6414950</v>
      </c>
      <c r="H66" s="14"/>
      <c r="I66" s="14"/>
      <c r="J66" s="7">
        <f t="shared" si="0"/>
        <v>6414950</v>
      </c>
    </row>
    <row r="67" spans="1:10">
      <c r="A67" s="27">
        <v>64</v>
      </c>
      <c r="B67" s="20">
        <v>670141</v>
      </c>
      <c r="C67" s="38" t="s">
        <v>82</v>
      </c>
      <c r="D67" s="14">
        <v>0</v>
      </c>
      <c r="E67" s="14"/>
      <c r="F67" s="14">
        <v>0</v>
      </c>
      <c r="G67" s="14">
        <v>15021007.635</v>
      </c>
      <c r="H67" s="14"/>
      <c r="I67" s="14"/>
      <c r="J67" s="7">
        <f t="shared" si="0"/>
        <v>15021007.635</v>
      </c>
    </row>
    <row r="68" spans="1:10" ht="22.5" customHeight="1">
      <c r="A68" s="27">
        <v>65</v>
      </c>
      <c r="B68" s="20">
        <v>670145</v>
      </c>
      <c r="C68" s="38" t="s">
        <v>83</v>
      </c>
      <c r="D68" s="14">
        <v>0</v>
      </c>
      <c r="E68" s="14"/>
      <c r="F68" s="14">
        <v>0</v>
      </c>
      <c r="G68" s="14">
        <v>5315876.0443605427</v>
      </c>
      <c r="H68" s="14"/>
      <c r="I68" s="14"/>
      <c r="J68" s="7">
        <f t="shared" si="0"/>
        <v>5315876.0443605427</v>
      </c>
    </row>
    <row r="69" spans="1:10">
      <c r="A69" s="27">
        <v>66</v>
      </c>
      <c r="B69" s="21">
        <v>670147</v>
      </c>
      <c r="C69" s="38" t="s">
        <v>84</v>
      </c>
      <c r="D69" s="14">
        <v>47051841.997418642</v>
      </c>
      <c r="E69" s="14"/>
      <c r="F69" s="14">
        <v>0</v>
      </c>
      <c r="G69" s="14">
        <v>1928126.4909702151</v>
      </c>
      <c r="H69" s="14"/>
      <c r="I69" s="14"/>
      <c r="J69" s="7">
        <f t="shared" ref="J69:J78" si="1">D69+F69+G69+H69+I69</f>
        <v>48979968.488388859</v>
      </c>
    </row>
    <row r="70" spans="1:10" ht="22.15" customHeight="1">
      <c r="A70" s="27">
        <v>67</v>
      </c>
      <c r="B70" s="20">
        <v>670148</v>
      </c>
      <c r="C70" s="38" t="s">
        <v>65</v>
      </c>
      <c r="D70" s="14">
        <v>6538760.8209515912</v>
      </c>
      <c r="E70" s="14"/>
      <c r="F70" s="14">
        <v>0</v>
      </c>
      <c r="G70" s="14">
        <v>0</v>
      </c>
      <c r="H70" s="14"/>
      <c r="I70" s="14"/>
      <c r="J70" s="7">
        <f t="shared" si="1"/>
        <v>6538760.8209515912</v>
      </c>
    </row>
    <row r="71" spans="1:10">
      <c r="A71" s="27">
        <v>68</v>
      </c>
      <c r="B71" s="20">
        <v>670150</v>
      </c>
      <c r="C71" s="38" t="s">
        <v>48</v>
      </c>
      <c r="D71" s="14">
        <v>0</v>
      </c>
      <c r="E71" s="14"/>
      <c r="F71" s="14">
        <v>0</v>
      </c>
      <c r="G71" s="14">
        <v>0</v>
      </c>
      <c r="H71" s="14"/>
      <c r="I71" s="14"/>
      <c r="J71" s="7">
        <f t="shared" si="1"/>
        <v>0</v>
      </c>
    </row>
    <row r="72" spans="1:10" ht="21" customHeight="1">
      <c r="A72" s="27">
        <v>69</v>
      </c>
      <c r="B72" s="20">
        <v>670153</v>
      </c>
      <c r="C72" s="38" t="s">
        <v>85</v>
      </c>
      <c r="D72" s="14">
        <v>0</v>
      </c>
      <c r="E72" s="14"/>
      <c r="F72" s="14">
        <v>0</v>
      </c>
      <c r="G72" s="14">
        <v>0</v>
      </c>
      <c r="H72" s="14"/>
      <c r="I72" s="14"/>
      <c r="J72" s="7">
        <f t="shared" si="1"/>
        <v>0</v>
      </c>
    </row>
    <row r="73" spans="1:10" ht="42.75" customHeight="1">
      <c r="A73" s="27">
        <v>70</v>
      </c>
      <c r="B73" s="20">
        <v>670155</v>
      </c>
      <c r="C73" s="40" t="s">
        <v>66</v>
      </c>
      <c r="D73" s="14">
        <v>0</v>
      </c>
      <c r="E73" s="14"/>
      <c r="F73" s="14">
        <v>2437658.307688118</v>
      </c>
      <c r="G73" s="14">
        <v>0</v>
      </c>
      <c r="H73" s="14"/>
      <c r="I73" s="14"/>
      <c r="J73" s="7">
        <f t="shared" si="1"/>
        <v>2437658.307688118</v>
      </c>
    </row>
    <row r="74" spans="1:10" ht="31.5">
      <c r="A74" s="27">
        <v>71</v>
      </c>
      <c r="B74" s="20">
        <v>670156</v>
      </c>
      <c r="C74" s="40" t="s">
        <v>86</v>
      </c>
      <c r="D74" s="14">
        <v>0</v>
      </c>
      <c r="E74" s="14"/>
      <c r="F74" s="14">
        <v>0</v>
      </c>
      <c r="G74" s="14">
        <v>1594809</v>
      </c>
      <c r="H74" s="14"/>
      <c r="I74" s="14"/>
      <c r="J74" s="7">
        <f t="shared" si="1"/>
        <v>1594809</v>
      </c>
    </row>
    <row r="75" spans="1:10">
      <c r="A75" s="27">
        <v>72</v>
      </c>
      <c r="B75" s="22">
        <v>670157</v>
      </c>
      <c r="C75" s="40" t="s">
        <v>67</v>
      </c>
      <c r="D75" s="14">
        <v>160591384.88459197</v>
      </c>
      <c r="E75" s="14"/>
      <c r="F75" s="14">
        <v>12903849.482987363</v>
      </c>
      <c r="G75" s="14">
        <v>325255110.51892126</v>
      </c>
      <c r="H75" s="14"/>
      <c r="I75" s="14"/>
      <c r="J75" s="7">
        <f t="shared" si="1"/>
        <v>498750344.8865006</v>
      </c>
    </row>
    <row r="76" spans="1:10" ht="31.5">
      <c r="A76" s="27">
        <v>73</v>
      </c>
      <c r="B76" s="20">
        <v>670162</v>
      </c>
      <c r="C76" s="41" t="s">
        <v>87</v>
      </c>
      <c r="D76" s="14">
        <v>0</v>
      </c>
      <c r="E76" s="14"/>
      <c r="F76" s="14">
        <v>0</v>
      </c>
      <c r="G76" s="14">
        <v>13403101.920124669</v>
      </c>
      <c r="H76" s="14"/>
      <c r="I76" s="14"/>
      <c r="J76" s="7">
        <f>D76+F76+G76+H76+I76</f>
        <v>13403101.920124669</v>
      </c>
    </row>
    <row r="77" spans="1:10">
      <c r="A77" s="27">
        <v>74</v>
      </c>
      <c r="B77" s="17">
        <v>670164</v>
      </c>
      <c r="C77" s="40" t="s">
        <v>88</v>
      </c>
      <c r="D77" s="14">
        <v>0</v>
      </c>
      <c r="E77" s="14"/>
      <c r="F77" s="14">
        <v>1980321.75</v>
      </c>
      <c r="G77" s="14">
        <v>0</v>
      </c>
      <c r="H77" s="14"/>
      <c r="I77" s="14"/>
      <c r="J77" s="7">
        <f t="shared" si="1"/>
        <v>1980321.75</v>
      </c>
    </row>
    <row r="78" spans="1:10">
      <c r="A78" s="27">
        <v>75</v>
      </c>
      <c r="B78" s="20">
        <v>670165</v>
      </c>
      <c r="C78" s="40" t="s">
        <v>89</v>
      </c>
      <c r="D78" s="14">
        <v>0</v>
      </c>
      <c r="E78" s="14"/>
      <c r="F78" s="14">
        <v>0</v>
      </c>
      <c r="G78" s="14">
        <v>0</v>
      </c>
      <c r="H78" s="14"/>
      <c r="I78" s="14"/>
      <c r="J78" s="7">
        <f t="shared" si="1"/>
        <v>0</v>
      </c>
    </row>
    <row r="79" spans="1:10">
      <c r="A79" s="27"/>
      <c r="B79" s="23"/>
      <c r="C79" s="11" t="s">
        <v>47</v>
      </c>
      <c r="D79" s="7">
        <f t="shared" ref="D79:J79" si="2">SUM(D8:D78)</f>
        <v>3853180948.3999996</v>
      </c>
      <c r="E79" s="7">
        <f t="shared" si="2"/>
        <v>357468721</v>
      </c>
      <c r="F79" s="7">
        <f t="shared" si="2"/>
        <v>884770663.49596488</v>
      </c>
      <c r="G79" s="7">
        <f t="shared" si="2"/>
        <v>3304498452.2410913</v>
      </c>
      <c r="H79" s="7">
        <f t="shared" si="2"/>
        <v>545449980.5425632</v>
      </c>
      <c r="I79" s="7">
        <f t="shared" si="2"/>
        <v>8916276</v>
      </c>
      <c r="J79" s="7">
        <f t="shared" si="2"/>
        <v>8596816320.6796188</v>
      </c>
    </row>
    <row r="80" spans="1:10">
      <c r="H80" s="15"/>
      <c r="I80" s="15"/>
      <c r="J80" s="9"/>
    </row>
    <row r="81" spans="4:10">
      <c r="D81" s="15"/>
      <c r="E81" s="15"/>
      <c r="F81" s="15"/>
      <c r="G81" s="15"/>
      <c r="H81" s="15"/>
      <c r="I81" s="15"/>
      <c r="J81" s="15"/>
    </row>
    <row r="82" spans="4:10">
      <c r="E82" s="15"/>
      <c r="J82" s="9"/>
    </row>
    <row r="83" spans="4:10">
      <c r="J83" s="9"/>
    </row>
    <row r="84" spans="4:10">
      <c r="J84" s="9"/>
    </row>
    <row r="85" spans="4:10">
      <c r="J85" s="9"/>
    </row>
    <row r="86" spans="4:10">
      <c r="J86" s="9"/>
    </row>
    <row r="87" spans="4:10">
      <c r="J87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  <vt:lpstr>свод!Область_печати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2025-01-09T09:20:56Z</cp:lastPrinted>
  <dcterms:created xsi:type="dcterms:W3CDTF">2021-07-01T15:06:33Z</dcterms:created>
  <dcterms:modified xsi:type="dcterms:W3CDTF">2025-01-09T11:27:24Z</dcterms:modified>
</cp:coreProperties>
</file>