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22935" windowHeight="9480" activeTab="1"/>
  </bookViews>
  <sheets>
    <sheet name="оценка" sheetId="1" r:id="rId1"/>
    <sheet name="результат" sheetId="2" r:id="rId2"/>
  </sheets>
  <definedNames>
    <definedName name="_xlnm.Print_Area" localSheetId="0">оценка!$A$1:$AB$66</definedName>
  </definedNames>
  <calcPr calcId="124519"/>
</workbook>
</file>

<file path=xl/calcChain.xml><?xml version="1.0" encoding="utf-8"?>
<calcChain xmlns="http://schemas.openxmlformats.org/spreadsheetml/2006/main">
  <c r="S37" i="1"/>
  <c r="U37" s="1"/>
  <c r="U36"/>
  <c r="U35"/>
  <c r="U34"/>
  <c r="S33"/>
  <c r="U33" s="1"/>
  <c r="U32"/>
  <c r="S32"/>
  <c r="U31"/>
  <c r="U30"/>
  <c r="U29"/>
  <c r="U28"/>
  <c r="U27"/>
  <c r="U26"/>
  <c r="U25"/>
  <c r="U24"/>
  <c r="U23"/>
  <c r="S22"/>
  <c r="U22" s="1"/>
  <c r="U21"/>
  <c r="S21"/>
  <c r="U20"/>
  <c r="U19"/>
  <c r="U18"/>
  <c r="P17"/>
  <c r="K16"/>
  <c r="K15"/>
  <c r="K14"/>
  <c r="K13"/>
  <c r="K12"/>
  <c r="K11"/>
  <c r="K10"/>
  <c r="K9"/>
</calcChain>
</file>

<file path=xl/sharedStrings.xml><?xml version="1.0" encoding="utf-8"?>
<sst xmlns="http://schemas.openxmlformats.org/spreadsheetml/2006/main" count="473" uniqueCount="128">
  <si>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</si>
  <si>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</si>
  <si>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</si>
  <si>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</si>
  <si>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</si>
  <si>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</si>
  <si>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</si>
  <si>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</si>
  <si>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</si>
  <si>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</si>
  <si>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</si>
  <si>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ОГБУЗ "Консультативно-диагностическая поликлиника №1"</t>
  </si>
  <si>
    <t>-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</si>
  <si>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</si>
  <si>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</si>
  <si>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</si>
  <si>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</si>
  <si>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</si>
  <si>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</si>
  <si>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</si>
  <si>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</si>
  <si>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</si>
  <si>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</si>
  <si>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</si>
  <si>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</si>
  <si>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</si>
  <si>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</si>
  <si>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</si>
  <si>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</si>
  <si>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</si>
  <si>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</si>
  <si>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</si>
  <si>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</si>
  <si>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</si>
  <si>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</si>
  <si>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</si>
  <si>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</si>
  <si>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</si>
  <si>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</si>
  <si>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</si>
  <si>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</si>
  <si>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</si>
  <si>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</si>
  <si>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</si>
  <si>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</si>
  <si>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</si>
  <si>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</si>
  <si>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</si>
  <si>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</si>
  <si>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</si>
  <si>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Выплата по результатам оценки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</si>
  <si>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</si>
  <si>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</si>
  <si>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</si>
  <si>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</si>
  <si>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</si>
  <si>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</si>
  <si>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</si>
  <si>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</si>
  <si>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</si>
  <si>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</si>
  <si>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</si>
  <si>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</si>
  <si>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</si>
  <si>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</si>
  <si>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</si>
  <si>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</si>
  <si>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</si>
  <si>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</si>
  <si>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</si>
  <si>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</si>
  <si>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</si>
  <si>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</si>
  <si>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</si>
  <si>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</si>
  <si>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</si>
  <si>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</si>
  <si>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</si>
  <si>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</si>
  <si>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</si>
  <si>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</si>
  <si>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</si>
  <si>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</si>
  <si>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Мax количество показателей **</t>
  </si>
  <si>
    <t>% для учета результативности &gt;=90</t>
  </si>
  <si>
    <t>Коэфициент к размеру выплат (выполнение объемов от 90% и выше-1,0,  от 80 - 90% -0,9)</t>
  </si>
  <si>
    <t>не предусмотрена</t>
  </si>
  <si>
    <t xml:space="preserve">Утверждено на заседании Комиссии по разработке Территориальной программы ОМС  </t>
  </si>
  <si>
    <t>ОГБУЗ "Поликлиника № 6"</t>
  </si>
  <si>
    <t>ОГБУЗ "Поликлиника № 8"</t>
  </si>
  <si>
    <t xml:space="preserve"> предусмотрена</t>
  </si>
  <si>
    <t>ОГБУЗ "Ельнинская ЦРБ"</t>
  </si>
  <si>
    <t>ОГБУЗ "Сычевская ЦРБ"</t>
  </si>
  <si>
    <t>Выпонение объемов амбулаторно-поликлинической помощи за декабрь 2023 - август  2024 года</t>
  </si>
  <si>
    <t xml:space="preserve">Оценка выполнения показателей результативности деятельности медицинских организаций за период декабрь 2023 года по август 2024 года </t>
  </si>
  <si>
    <t>1,2,6,7,8,9,11,12,13,15,25</t>
  </si>
  <si>
    <t>1,2,4,5,6,7,8,9,10,11,12,13, 16,17,19,20,25</t>
  </si>
  <si>
    <t>1,2,5,7,8,9,11,13,15,25</t>
  </si>
  <si>
    <t>1,2,5,7,8,9,11,12,16,18,19</t>
  </si>
  <si>
    <t>1,2,5,6,7,9,15,16,18,19,25</t>
  </si>
  <si>
    <t>1,6,7,13,15</t>
  </si>
  <si>
    <t>1,6,7,8,9,11,25</t>
  </si>
  <si>
    <t>1,2,9,11,12,17,18,19</t>
  </si>
  <si>
    <t>1,7,11,12,13,25</t>
  </si>
  <si>
    <t>1,2,5,8,12,25</t>
  </si>
  <si>
    <t>1,2,7,8,9,11,17,25</t>
  </si>
  <si>
    <t>1,2,6,15,1</t>
  </si>
  <si>
    <t>1,2,4,5,8,9,11,14,16,18,19,20,21,25</t>
  </si>
  <si>
    <t>2,11,12,15</t>
  </si>
  <si>
    <t>1,2,4,8,9,10,11,13,16,19,20</t>
  </si>
  <si>
    <t>1,7</t>
  </si>
  <si>
    <t>1,2,5,7,8,9,11,18,25</t>
  </si>
  <si>
    <t>1,2,7,12</t>
  </si>
  <si>
    <t>1,2,5,6,7,8,9,11,12</t>
  </si>
  <si>
    <t>1,6,7,8,9,12</t>
  </si>
  <si>
    <t>1,2,4,7,8,9,10,11,12,14</t>
  </si>
  <si>
    <t>1,2,8,9,11,12,14</t>
  </si>
  <si>
    <t>1,2,5,6,8,9,11,12</t>
  </si>
  <si>
    <t>1,6,7,12</t>
  </si>
  <si>
    <t>1,2,4,5,6,7,8,9,10,11,12,13,21,25</t>
  </si>
  <si>
    <t>1,6,7,11</t>
  </si>
  <si>
    <t>1,9,11,12,13,15,18,21,25</t>
  </si>
  <si>
    <t>17,18,19,20</t>
  </si>
  <si>
    <t>Динамика показателя смертности, % (увеличение показателя  - выплата не предусмотрена , при условии не достижения снижения выплата предусмотрена, с применением коэффициента - 0,8)</t>
  </si>
  <si>
    <t>предусмотрена</t>
  </si>
  <si>
    <t>не  предусмотрена</t>
  </si>
  <si>
    <t xml:space="preserve">Результат оценки выполнения показателей результативности деятельности медицинских организаций за период декабрь 2023 года по август  2024 года </t>
  </si>
  <si>
    <t>8,9,11,12,13,15,25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</si>
</sst>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6" fillId="0" borderId="0"/>
    <xf numFmtId="43" fontId="7" fillId="0" borderId="0" applyFont="0" applyFill="0" applyBorder="0" applyAlignment="0" applyProtection="0"/>
  </cellStyleXfs>
  <cellXfs count="87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/>
    <xf numFmtId="0" fontId="5" fillId="2" borderId="0" xfId="1" applyFont="1" applyFill="1"/>
    <xf numFmtId="0" fontId="4" fillId="2" borderId="0" xfId="1" applyFill="1"/>
    <xf numFmtId="49" fontId="5" fillId="2" borderId="2" xfId="2" applyNumberFormat="1" applyFont="1" applyFill="1" applyBorder="1" applyAlignment="1" applyProtection="1">
      <alignment horizontal="left" wrapText="1"/>
    </xf>
    <xf numFmtId="0" fontId="2" fillId="2" borderId="0" xfId="0" applyFont="1" applyFill="1" applyBorder="1" applyAlignment="1">
      <alignment horizontal="left"/>
    </xf>
    <xf numFmtId="0" fontId="4" fillId="2" borderId="0" xfId="1" applyFill="1" applyAlignment="1">
      <alignment horizontal="left"/>
    </xf>
    <xf numFmtId="164" fontId="5" fillId="2" borderId="2" xfId="1" applyNumberFormat="1" applyFont="1" applyFill="1" applyBorder="1" applyAlignment="1">
      <alignment horizontal="center" wrapText="1"/>
    </xf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0" xfId="4" applyFont="1"/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0" fontId="11" fillId="0" borderId="0" xfId="0" applyFont="1" applyAlignment="1">
      <alignment vertical="center" wrapText="1"/>
    </xf>
    <xf numFmtId="0" fontId="3" fillId="0" borderId="0" xfId="0" applyFont="1" applyAlignment="1"/>
    <xf numFmtId="43" fontId="3" fillId="0" borderId="0" xfId="4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wrapText="1"/>
    </xf>
    <xf numFmtId="0" fontId="12" fillId="2" borderId="0" xfId="1" applyFont="1" applyFill="1" applyAlignment="1">
      <alignment wrapText="1"/>
    </xf>
    <xf numFmtId="0" fontId="10" fillId="2" borderId="0" xfId="1" applyFont="1" applyFill="1" applyBorder="1" applyAlignment="1">
      <alignment horizontal="center" wrapText="1"/>
    </xf>
    <xf numFmtId="0" fontId="10" fillId="2" borderId="0" xfId="1" applyFont="1" applyFill="1"/>
    <xf numFmtId="0" fontId="10" fillId="2" borderId="0" xfId="1" applyFont="1" applyFill="1" applyAlignment="1"/>
    <xf numFmtId="3" fontId="10" fillId="2" borderId="0" xfId="1" applyNumberFormat="1" applyFont="1" applyFill="1"/>
    <xf numFmtId="0" fontId="10" fillId="2" borderId="0" xfId="1" applyFont="1" applyFill="1" applyAlignment="1">
      <alignment horizontal="left"/>
    </xf>
    <xf numFmtId="0" fontId="12" fillId="2" borderId="0" xfId="1" applyFont="1" applyFill="1"/>
    <xf numFmtId="43" fontId="3" fillId="2" borderId="2" xfId="4" applyFont="1" applyFill="1" applyBorder="1"/>
    <xf numFmtId="43" fontId="3" fillId="2" borderId="2" xfId="4" applyFont="1" applyFill="1" applyBorder="1" applyAlignment="1"/>
    <xf numFmtId="165" fontId="13" fillId="2" borderId="2" xfId="4" applyNumberFormat="1" applyFont="1" applyFill="1" applyBorder="1" applyAlignment="1">
      <alignment horizontal="right"/>
    </xf>
    <xf numFmtId="4" fontId="13" fillId="2" borderId="2" xfId="1" applyNumberFormat="1" applyFont="1" applyFill="1" applyBorder="1" applyAlignment="1">
      <alignment horizontal="right"/>
    </xf>
    <xf numFmtId="3" fontId="13" fillId="2" borderId="2" xfId="1" applyNumberFormat="1" applyFont="1" applyFill="1" applyBorder="1" applyAlignment="1">
      <alignment horizontal="center"/>
    </xf>
    <xf numFmtId="10" fontId="13" fillId="2" borderId="2" xfId="1" applyNumberFormat="1" applyFont="1" applyFill="1" applyBorder="1" applyAlignment="1">
      <alignment horizontal="center"/>
    </xf>
    <xf numFmtId="164" fontId="13" fillId="2" borderId="2" xfId="1" applyNumberFormat="1" applyFont="1" applyFill="1" applyBorder="1" applyAlignment="1">
      <alignment horizontal="center"/>
    </xf>
    <xf numFmtId="4" fontId="13" fillId="2" borderId="2" xfId="1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0" fontId="13" fillId="2" borderId="2" xfId="1" applyFont="1" applyFill="1" applyBorder="1"/>
    <xf numFmtId="49" fontId="13" fillId="2" borderId="2" xfId="2" applyNumberFormat="1" applyFont="1" applyFill="1" applyBorder="1" applyAlignment="1" applyProtection="1">
      <alignment horizontal="left" wrapText="1"/>
    </xf>
    <xf numFmtId="49" fontId="13" fillId="2" borderId="2" xfId="1" applyNumberFormat="1" applyFont="1" applyFill="1" applyBorder="1" applyAlignment="1">
      <alignment horizontal="left" wrapText="1"/>
    </xf>
    <xf numFmtId="0" fontId="13" fillId="2" borderId="2" xfId="1" applyFont="1" applyFill="1" applyBorder="1" applyAlignment="1">
      <alignment vertical="center"/>
    </xf>
    <xf numFmtId="0" fontId="1" fillId="2" borderId="0" xfId="0" applyFont="1" applyFill="1" applyAlignment="1">
      <alignment horizontal="right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0" fillId="2" borderId="2" xfId="0" applyFill="1" applyBorder="1"/>
    <xf numFmtId="43" fontId="3" fillId="2" borderId="0" xfId="4" applyFont="1" applyFill="1"/>
    <xf numFmtId="43" fontId="3" fillId="2" borderId="0" xfId="4" applyFont="1" applyFill="1" applyAlignment="1"/>
    <xf numFmtId="0" fontId="10" fillId="2" borderId="0" xfId="1" applyNumberFormat="1" applyFont="1" applyFill="1" applyAlignment="1">
      <alignment wrapText="1"/>
    </xf>
    <xf numFmtId="0" fontId="10" fillId="2" borderId="0" xfId="1" applyNumberFormat="1" applyFont="1" applyFill="1" applyAlignment="1">
      <alignment horizontal="left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/>
    </xf>
    <xf numFmtId="0" fontId="10" fillId="2" borderId="7" xfId="1" applyFont="1" applyFill="1" applyBorder="1" applyAlignment="1">
      <alignment horizontal="left" wrapText="1"/>
    </xf>
    <xf numFmtId="0" fontId="10" fillId="2" borderId="0" xfId="1" applyFont="1" applyFill="1" applyBorder="1" applyAlignment="1">
      <alignment horizontal="left" wrapText="1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9" xfId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/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5"/>
  <sheetViews>
    <sheetView zoomScale="72" zoomScaleNormal="72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I9" sqref="I9:W37"/>
    </sheetView>
  </sheetViews>
  <sheetFormatPr defaultColWidth="8.85546875" defaultRowHeight="12.75"/>
  <cols>
    <col min="1" max="1" width="13.28515625" style="8" customWidth="1"/>
    <col min="2" max="2" width="7.28515625" style="8" customWidth="1"/>
    <col min="3" max="3" width="31.140625" style="13" customWidth="1"/>
    <col min="4" max="5" width="14.140625" style="8" customWidth="1"/>
    <col min="6" max="6" width="15" style="8" customWidth="1"/>
    <col min="7" max="7" width="10.28515625" style="8" customWidth="1"/>
    <col min="8" max="9" width="10" style="8" customWidth="1"/>
    <col min="10" max="10" width="12.140625" style="8" customWidth="1"/>
    <col min="11" max="11" width="9.7109375" style="8" customWidth="1"/>
    <col min="12" max="12" width="8.28515625" style="8" customWidth="1"/>
    <col min="13" max="13" width="12.140625" style="8" customWidth="1"/>
    <col min="14" max="14" width="9.7109375" style="8" customWidth="1"/>
    <col min="15" max="15" width="10.7109375" style="8" customWidth="1"/>
    <col min="16" max="16" width="9.7109375" style="8" customWidth="1"/>
    <col min="17" max="17" width="8.140625" style="8" customWidth="1"/>
    <col min="18" max="18" width="9" style="8" customWidth="1"/>
    <col min="19" max="19" width="9.5703125" style="8" customWidth="1"/>
    <col min="20" max="20" width="10.140625" style="8" customWidth="1"/>
    <col min="21" max="21" width="9.42578125" style="8" customWidth="1"/>
    <col min="22" max="22" width="7.7109375" style="8" customWidth="1"/>
    <col min="23" max="23" width="9.140625" style="8" customWidth="1"/>
    <col min="24" max="24" width="27.5703125" style="11" customWidth="1"/>
    <col min="25" max="27" width="8.85546875" style="8" customWidth="1"/>
    <col min="28" max="16384" width="8.85546875" style="8"/>
  </cols>
  <sheetData>
    <row r="1" spans="1:39" s="1" customFormat="1" ht="19.5" customHeight="1">
      <c r="B1" s="2"/>
      <c r="C1" s="2"/>
      <c r="D1" s="2"/>
      <c r="E1" s="2"/>
      <c r="F1" s="4"/>
      <c r="G1" s="4"/>
      <c r="H1" s="4"/>
      <c r="I1" s="4"/>
      <c r="J1" s="4"/>
      <c r="K1" s="4"/>
      <c r="L1" s="4"/>
      <c r="Q1" s="4"/>
      <c r="R1" s="4"/>
      <c r="S1" s="4"/>
      <c r="T1" s="4"/>
      <c r="U1" s="57" t="s">
        <v>52</v>
      </c>
      <c r="V1" s="57"/>
      <c r="W1" s="57"/>
      <c r="X1" s="57"/>
      <c r="Y1" s="3"/>
      <c r="Z1" s="3"/>
    </row>
    <row r="2" spans="1:39" s="1" customFormat="1" ht="15" hidden="1" customHeight="1">
      <c r="A2" s="58" t="s">
        <v>87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9" s="1" customFormat="1" ht="23.45" hidden="1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</row>
    <row r="4" spans="1:39" s="1" customFormat="1" ht="23.45" hidden="1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</row>
    <row r="5" spans="1:39" s="1" customFormat="1" ht="18" customHeight="1">
      <c r="A5" s="60" t="s">
        <v>94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5"/>
    </row>
    <row r="6" spans="1:39" s="1" customFormat="1" ht="15">
      <c r="A6" s="5"/>
      <c r="B6" s="6"/>
      <c r="C6" s="6"/>
      <c r="D6" s="6"/>
      <c r="E6" s="6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10"/>
      <c r="Y6" s="5"/>
    </row>
    <row r="7" spans="1:39" ht="45" customHeight="1">
      <c r="A7" s="69" t="s">
        <v>0</v>
      </c>
      <c r="B7" s="71"/>
      <c r="C7" s="72" t="s">
        <v>1</v>
      </c>
      <c r="D7" s="61" t="s">
        <v>93</v>
      </c>
      <c r="E7" s="62"/>
      <c r="F7" s="63"/>
      <c r="G7" s="64" t="s">
        <v>78</v>
      </c>
      <c r="H7" s="65"/>
      <c r="I7" s="61" t="s">
        <v>2</v>
      </c>
      <c r="J7" s="62"/>
      <c r="K7" s="62"/>
      <c r="L7" s="62"/>
      <c r="M7" s="63"/>
      <c r="N7" s="61" t="s">
        <v>3</v>
      </c>
      <c r="O7" s="62"/>
      <c r="P7" s="62"/>
      <c r="Q7" s="62"/>
      <c r="R7" s="63"/>
      <c r="S7" s="66" t="s">
        <v>4</v>
      </c>
      <c r="T7" s="67"/>
      <c r="U7" s="67"/>
      <c r="V7" s="67"/>
      <c r="W7" s="68"/>
      <c r="X7" s="69" t="s">
        <v>5</v>
      </c>
      <c r="Y7" s="7"/>
    </row>
    <row r="8" spans="1:39" ht="76.150000000000006" customHeight="1">
      <c r="A8" s="70"/>
      <c r="B8" s="71"/>
      <c r="C8" s="72"/>
      <c r="D8" s="51" t="s">
        <v>42</v>
      </c>
      <c r="E8" s="51" t="s">
        <v>43</v>
      </c>
      <c r="F8" s="51" t="s">
        <v>84</v>
      </c>
      <c r="G8" s="45" t="s">
        <v>76</v>
      </c>
      <c r="H8" s="45" t="s">
        <v>77</v>
      </c>
      <c r="I8" s="51" t="s">
        <v>6</v>
      </c>
      <c r="J8" s="51" t="s">
        <v>7</v>
      </c>
      <c r="K8" s="51" t="s">
        <v>8</v>
      </c>
      <c r="L8" s="51" t="s">
        <v>9</v>
      </c>
      <c r="M8" s="51" t="s">
        <v>10</v>
      </c>
      <c r="N8" s="51" t="s">
        <v>6</v>
      </c>
      <c r="O8" s="51" t="s">
        <v>7</v>
      </c>
      <c r="P8" s="51" t="s">
        <v>8</v>
      </c>
      <c r="Q8" s="51" t="s">
        <v>9</v>
      </c>
      <c r="R8" s="51" t="s">
        <v>10</v>
      </c>
      <c r="S8" s="51" t="s">
        <v>83</v>
      </c>
      <c r="T8" s="51" t="s">
        <v>7</v>
      </c>
      <c r="U8" s="51" t="s">
        <v>8</v>
      </c>
      <c r="V8" s="51" t="s">
        <v>9</v>
      </c>
      <c r="W8" s="51" t="s">
        <v>10</v>
      </c>
      <c r="X8" s="70"/>
      <c r="Y8" s="7"/>
    </row>
    <row r="9" spans="1:39" ht="48" customHeight="1">
      <c r="A9" s="71" t="s">
        <v>2</v>
      </c>
      <c r="B9" s="46">
        <v>1</v>
      </c>
      <c r="C9" s="47" t="s">
        <v>11</v>
      </c>
      <c r="D9" s="39">
        <v>165622</v>
      </c>
      <c r="E9" s="39">
        <v>128772</v>
      </c>
      <c r="F9" s="40">
        <v>77.750540387146643</v>
      </c>
      <c r="G9" s="40"/>
      <c r="H9" s="40">
        <v>-9.99</v>
      </c>
      <c r="I9" s="41">
        <v>14</v>
      </c>
      <c r="J9" s="41">
        <v>4</v>
      </c>
      <c r="K9" s="42">
        <f>J9/I9</f>
        <v>0.2857142857142857</v>
      </c>
      <c r="L9" s="41">
        <v>19</v>
      </c>
      <c r="M9" s="43">
        <v>5.5</v>
      </c>
      <c r="N9" s="41" t="s">
        <v>12</v>
      </c>
      <c r="O9" s="41" t="s">
        <v>12</v>
      </c>
      <c r="P9" s="41" t="s">
        <v>12</v>
      </c>
      <c r="Q9" s="41" t="s">
        <v>12</v>
      </c>
      <c r="R9" s="41" t="s">
        <v>12</v>
      </c>
      <c r="S9" s="41" t="s">
        <v>12</v>
      </c>
      <c r="T9" s="43" t="s">
        <v>12</v>
      </c>
      <c r="U9" s="41" t="s">
        <v>12</v>
      </c>
      <c r="V9" s="41" t="s">
        <v>12</v>
      </c>
      <c r="W9" s="43" t="s">
        <v>12</v>
      </c>
      <c r="X9" s="48" t="s">
        <v>112</v>
      </c>
      <c r="Y9" s="7"/>
    </row>
    <row r="10" spans="1:39" ht="15.75">
      <c r="A10" s="71"/>
      <c r="B10" s="46">
        <v>2</v>
      </c>
      <c r="C10" s="47" t="s">
        <v>13</v>
      </c>
      <c r="D10" s="39">
        <v>214889</v>
      </c>
      <c r="E10" s="39">
        <v>176127</v>
      </c>
      <c r="F10" s="40">
        <v>81.961850071432224</v>
      </c>
      <c r="G10" s="40"/>
      <c r="H10" s="40">
        <v>-9.98</v>
      </c>
      <c r="I10" s="41">
        <v>14</v>
      </c>
      <c r="J10" s="41">
        <v>7</v>
      </c>
      <c r="K10" s="42">
        <f>J10/I10</f>
        <v>0.5</v>
      </c>
      <c r="L10" s="41">
        <v>19</v>
      </c>
      <c r="M10" s="43">
        <v>6.5</v>
      </c>
      <c r="N10" s="41" t="s">
        <v>12</v>
      </c>
      <c r="O10" s="41" t="s">
        <v>12</v>
      </c>
      <c r="P10" s="41" t="s">
        <v>12</v>
      </c>
      <c r="Q10" s="41" t="s">
        <v>12</v>
      </c>
      <c r="R10" s="41" t="s">
        <v>12</v>
      </c>
      <c r="S10" s="41" t="s">
        <v>12</v>
      </c>
      <c r="T10" s="43" t="s">
        <v>12</v>
      </c>
      <c r="U10" s="41" t="s">
        <v>12</v>
      </c>
      <c r="V10" s="41" t="s">
        <v>12</v>
      </c>
      <c r="W10" s="43" t="s">
        <v>12</v>
      </c>
      <c r="X10" s="48" t="s">
        <v>116</v>
      </c>
      <c r="Y10" s="7"/>
    </row>
    <row r="11" spans="1:39" ht="15.75">
      <c r="A11" s="71"/>
      <c r="B11" s="46">
        <v>3</v>
      </c>
      <c r="C11" s="47" t="s">
        <v>14</v>
      </c>
      <c r="D11" s="39">
        <v>156950</v>
      </c>
      <c r="E11" s="39">
        <v>120117</v>
      </c>
      <c r="F11" s="40">
        <v>76.532016565785284</v>
      </c>
      <c r="G11" s="40"/>
      <c r="H11" s="40">
        <v>-8.2100000000000009</v>
      </c>
      <c r="I11" s="41">
        <v>14</v>
      </c>
      <c r="J11" s="41">
        <v>8</v>
      </c>
      <c r="K11" s="42">
        <f t="shared" ref="K11:K16" si="0">J11/I11</f>
        <v>0.5714285714285714</v>
      </c>
      <c r="L11" s="41">
        <v>19</v>
      </c>
      <c r="M11" s="43">
        <v>8</v>
      </c>
      <c r="N11" s="41" t="s">
        <v>12</v>
      </c>
      <c r="O11" s="41" t="s">
        <v>12</v>
      </c>
      <c r="P11" s="41" t="s">
        <v>12</v>
      </c>
      <c r="Q11" s="41" t="s">
        <v>12</v>
      </c>
      <c r="R11" s="41" t="s">
        <v>12</v>
      </c>
      <c r="S11" s="41" t="s">
        <v>12</v>
      </c>
      <c r="T11" s="43" t="s">
        <v>12</v>
      </c>
      <c r="U11" s="41" t="s">
        <v>12</v>
      </c>
      <c r="V11" s="41" t="s">
        <v>12</v>
      </c>
      <c r="W11" s="43" t="s">
        <v>12</v>
      </c>
      <c r="X11" s="48" t="s">
        <v>117</v>
      </c>
      <c r="Y11" s="7"/>
    </row>
    <row r="12" spans="1:39" ht="15.75">
      <c r="A12" s="71"/>
      <c r="B12" s="46">
        <v>4</v>
      </c>
      <c r="C12" s="47" t="s">
        <v>15</v>
      </c>
      <c r="D12" s="39">
        <v>207410</v>
      </c>
      <c r="E12" s="39">
        <v>128406</v>
      </c>
      <c r="F12" s="40">
        <v>61.909261848512607</v>
      </c>
      <c r="G12" s="40"/>
      <c r="H12" s="40">
        <v>-14.73</v>
      </c>
      <c r="I12" s="41">
        <v>14</v>
      </c>
      <c r="J12" s="41">
        <v>4</v>
      </c>
      <c r="K12" s="42">
        <f t="shared" si="0"/>
        <v>0.2857142857142857</v>
      </c>
      <c r="L12" s="41">
        <v>19</v>
      </c>
      <c r="M12" s="43">
        <v>5</v>
      </c>
      <c r="N12" s="41" t="s">
        <v>12</v>
      </c>
      <c r="O12" s="41" t="s">
        <v>12</v>
      </c>
      <c r="P12" s="41" t="s">
        <v>12</v>
      </c>
      <c r="Q12" s="41" t="s">
        <v>12</v>
      </c>
      <c r="R12" s="41" t="s">
        <v>12</v>
      </c>
      <c r="S12" s="41" t="s">
        <v>12</v>
      </c>
      <c r="T12" s="43" t="s">
        <v>12</v>
      </c>
      <c r="U12" s="41" t="s">
        <v>12</v>
      </c>
      <c r="V12" s="41" t="s">
        <v>12</v>
      </c>
      <c r="W12" s="43" t="s">
        <v>12</v>
      </c>
      <c r="X12" s="48" t="s">
        <v>118</v>
      </c>
      <c r="Y12" s="7"/>
    </row>
    <row r="13" spans="1:39" ht="15.75">
      <c r="A13" s="71"/>
      <c r="B13" s="46">
        <v>5</v>
      </c>
      <c r="C13" s="47" t="s">
        <v>16</v>
      </c>
      <c r="D13" s="39">
        <v>134612</v>
      </c>
      <c r="E13" s="39">
        <v>111431</v>
      </c>
      <c r="F13" s="40">
        <v>82.779395596232135</v>
      </c>
      <c r="G13" s="40"/>
      <c r="H13" s="40">
        <v>-2.48</v>
      </c>
      <c r="I13" s="41">
        <v>14</v>
      </c>
      <c r="J13" s="41">
        <v>10</v>
      </c>
      <c r="K13" s="42">
        <f t="shared" si="0"/>
        <v>0.7142857142857143</v>
      </c>
      <c r="L13" s="41">
        <v>19</v>
      </c>
      <c r="M13" s="43">
        <v>10</v>
      </c>
      <c r="N13" s="41" t="s">
        <v>12</v>
      </c>
      <c r="O13" s="41" t="s">
        <v>12</v>
      </c>
      <c r="P13" s="41" t="s">
        <v>12</v>
      </c>
      <c r="Q13" s="41" t="s">
        <v>12</v>
      </c>
      <c r="R13" s="41" t="s">
        <v>12</v>
      </c>
      <c r="S13" s="41" t="s">
        <v>12</v>
      </c>
      <c r="T13" s="43" t="s">
        <v>12</v>
      </c>
      <c r="U13" s="41" t="s">
        <v>12</v>
      </c>
      <c r="V13" s="41" t="s">
        <v>12</v>
      </c>
      <c r="W13" s="43" t="s">
        <v>12</v>
      </c>
      <c r="X13" s="48" t="s">
        <v>115</v>
      </c>
      <c r="Y13" s="7"/>
    </row>
    <row r="14" spans="1:39" ht="15.75">
      <c r="A14" s="71"/>
      <c r="B14" s="46">
        <v>6</v>
      </c>
      <c r="C14" s="47" t="s">
        <v>17</v>
      </c>
      <c r="D14" s="39">
        <v>139063</v>
      </c>
      <c r="E14" s="39">
        <v>115074</v>
      </c>
      <c r="F14" s="40">
        <v>82.74954517017467</v>
      </c>
      <c r="G14" s="40"/>
      <c r="H14" s="40">
        <v>-12.78</v>
      </c>
      <c r="I14" s="41">
        <v>14</v>
      </c>
      <c r="J14" s="41">
        <v>6</v>
      </c>
      <c r="K14" s="42">
        <f t="shared" si="0"/>
        <v>0.42857142857142855</v>
      </c>
      <c r="L14" s="41">
        <v>19</v>
      </c>
      <c r="M14" s="43">
        <v>5.5</v>
      </c>
      <c r="N14" s="41" t="s">
        <v>12</v>
      </c>
      <c r="O14" s="41" t="s">
        <v>12</v>
      </c>
      <c r="P14" s="41" t="s">
        <v>12</v>
      </c>
      <c r="Q14" s="41" t="s">
        <v>12</v>
      </c>
      <c r="R14" s="41" t="s">
        <v>12</v>
      </c>
      <c r="S14" s="41" t="s">
        <v>12</v>
      </c>
      <c r="T14" s="43" t="s">
        <v>12</v>
      </c>
      <c r="U14" s="41" t="s">
        <v>12</v>
      </c>
      <c r="V14" s="41" t="s">
        <v>12</v>
      </c>
      <c r="W14" s="43" t="s">
        <v>12</v>
      </c>
      <c r="X14" s="48" t="s">
        <v>114</v>
      </c>
      <c r="Y14" s="7"/>
    </row>
    <row r="15" spans="1:39" ht="15" customHeight="1">
      <c r="A15" s="71"/>
      <c r="B15" s="46">
        <v>7</v>
      </c>
      <c r="C15" s="47" t="s">
        <v>18</v>
      </c>
      <c r="D15" s="39">
        <v>106898</v>
      </c>
      <c r="E15" s="39">
        <v>72379</v>
      </c>
      <c r="F15" s="40">
        <v>67.708469756216203</v>
      </c>
      <c r="G15" s="40"/>
      <c r="H15" s="40">
        <v>-14.92</v>
      </c>
      <c r="I15" s="41">
        <v>14</v>
      </c>
      <c r="J15" s="41">
        <v>9</v>
      </c>
      <c r="K15" s="42">
        <f t="shared" si="0"/>
        <v>0.6428571428571429</v>
      </c>
      <c r="L15" s="41">
        <v>19</v>
      </c>
      <c r="M15" s="43">
        <v>11.5</v>
      </c>
      <c r="N15" s="41" t="s">
        <v>12</v>
      </c>
      <c r="O15" s="41" t="s">
        <v>12</v>
      </c>
      <c r="P15" s="41" t="s">
        <v>12</v>
      </c>
      <c r="Q15" s="41" t="s">
        <v>12</v>
      </c>
      <c r="R15" s="41" t="s">
        <v>12</v>
      </c>
      <c r="S15" s="41" t="s">
        <v>12</v>
      </c>
      <c r="T15" s="43" t="s">
        <v>12</v>
      </c>
      <c r="U15" s="41" t="s">
        <v>12</v>
      </c>
      <c r="V15" s="41" t="s">
        <v>12</v>
      </c>
      <c r="W15" s="43" t="s">
        <v>12</v>
      </c>
      <c r="X15" s="48" t="s">
        <v>113</v>
      </c>
      <c r="Y15" s="7"/>
    </row>
    <row r="16" spans="1:39" ht="15.75">
      <c r="A16" s="71"/>
      <c r="B16" s="46">
        <v>8</v>
      </c>
      <c r="C16" s="47" t="s">
        <v>19</v>
      </c>
      <c r="D16" s="39">
        <v>25225</v>
      </c>
      <c r="E16" s="39">
        <v>19741</v>
      </c>
      <c r="F16" s="40">
        <v>78.259663032705646</v>
      </c>
      <c r="G16" s="40"/>
      <c r="H16" s="40">
        <v>49.09</v>
      </c>
      <c r="I16" s="41">
        <v>14</v>
      </c>
      <c r="J16" s="41">
        <v>4</v>
      </c>
      <c r="K16" s="42">
        <f t="shared" si="0"/>
        <v>0.2857142857142857</v>
      </c>
      <c r="L16" s="41">
        <v>19</v>
      </c>
      <c r="M16" s="43">
        <v>5</v>
      </c>
      <c r="N16" s="41" t="s">
        <v>12</v>
      </c>
      <c r="O16" s="41" t="s">
        <v>12</v>
      </c>
      <c r="P16" s="41" t="s">
        <v>12</v>
      </c>
      <c r="Q16" s="41" t="s">
        <v>12</v>
      </c>
      <c r="R16" s="41" t="s">
        <v>12</v>
      </c>
      <c r="S16" s="41" t="s">
        <v>12</v>
      </c>
      <c r="T16" s="43" t="s">
        <v>12</v>
      </c>
      <c r="U16" s="41" t="s">
        <v>12</v>
      </c>
      <c r="V16" s="41" t="s">
        <v>12</v>
      </c>
      <c r="W16" s="43" t="s">
        <v>12</v>
      </c>
      <c r="X16" s="48" t="s">
        <v>120</v>
      </c>
      <c r="Y16" s="7"/>
    </row>
    <row r="17" spans="1:25" ht="94.5">
      <c r="A17" s="51" t="s">
        <v>3</v>
      </c>
      <c r="B17" s="49">
        <v>1</v>
      </c>
      <c r="C17" s="47" t="s">
        <v>20</v>
      </c>
      <c r="D17" s="39">
        <v>517609</v>
      </c>
      <c r="E17" s="39">
        <v>471096</v>
      </c>
      <c r="F17" s="40">
        <v>91.013873406374316</v>
      </c>
      <c r="G17" s="40">
        <v>6.85</v>
      </c>
      <c r="H17" s="40"/>
      <c r="I17" s="41" t="s">
        <v>12</v>
      </c>
      <c r="J17" s="41" t="s">
        <v>12</v>
      </c>
      <c r="K17" s="41" t="s">
        <v>12</v>
      </c>
      <c r="L17" s="41" t="s">
        <v>12</v>
      </c>
      <c r="M17" s="41" t="s">
        <v>12</v>
      </c>
      <c r="N17" s="41">
        <v>6</v>
      </c>
      <c r="O17" s="41">
        <v>4</v>
      </c>
      <c r="P17" s="43">
        <f>O17/N17*100</f>
        <v>66.666666666666657</v>
      </c>
      <c r="Q17" s="41">
        <v>7</v>
      </c>
      <c r="R17" s="43">
        <v>3.5</v>
      </c>
      <c r="S17" s="44"/>
      <c r="T17" s="41"/>
      <c r="U17" s="44"/>
      <c r="V17" s="44"/>
      <c r="W17" s="41"/>
      <c r="X17" s="48" t="s">
        <v>122</v>
      </c>
      <c r="Y17" s="7"/>
    </row>
    <row r="18" spans="1:25" ht="15" customHeight="1">
      <c r="A18" s="71" t="s">
        <v>51</v>
      </c>
      <c r="B18" s="46">
        <v>1</v>
      </c>
      <c r="C18" s="47" t="s">
        <v>21</v>
      </c>
      <c r="D18" s="39">
        <v>52313</v>
      </c>
      <c r="E18" s="39">
        <v>35846</v>
      </c>
      <c r="F18" s="40">
        <v>68.522164662703346</v>
      </c>
      <c r="G18" s="40">
        <v>41.97</v>
      </c>
      <c r="H18" s="40"/>
      <c r="I18" s="41" t="s">
        <v>12</v>
      </c>
      <c r="J18" s="41" t="s">
        <v>12</v>
      </c>
      <c r="K18" s="41" t="s">
        <v>12</v>
      </c>
      <c r="L18" s="41" t="s">
        <v>12</v>
      </c>
      <c r="M18" s="41" t="s">
        <v>12</v>
      </c>
      <c r="N18" s="41" t="s">
        <v>12</v>
      </c>
      <c r="O18" s="41" t="s">
        <v>12</v>
      </c>
      <c r="P18" s="41" t="s">
        <v>12</v>
      </c>
      <c r="Q18" s="41" t="s">
        <v>12</v>
      </c>
      <c r="R18" s="41" t="s">
        <v>12</v>
      </c>
      <c r="S18" s="41">
        <v>25</v>
      </c>
      <c r="T18" s="41">
        <v>5</v>
      </c>
      <c r="U18" s="44">
        <f t="shared" ref="U18:U37" si="1">T18/S18*100</f>
        <v>20</v>
      </c>
      <c r="V18" s="41">
        <v>32</v>
      </c>
      <c r="W18" s="43">
        <v>6.5</v>
      </c>
      <c r="X18" s="48" t="s">
        <v>100</v>
      </c>
      <c r="Y18" s="7"/>
    </row>
    <row r="19" spans="1:25" ht="15.75">
      <c r="A19" s="71"/>
      <c r="B19" s="46">
        <v>2</v>
      </c>
      <c r="C19" s="47" t="s">
        <v>22</v>
      </c>
      <c r="D19" s="39">
        <v>292915</v>
      </c>
      <c r="E19" s="39">
        <v>202892</v>
      </c>
      <c r="F19" s="40">
        <v>69.266510762507892</v>
      </c>
      <c r="G19" s="40">
        <v>294.60000000000002</v>
      </c>
      <c r="H19" s="40">
        <v>-5.58</v>
      </c>
      <c r="I19" s="41" t="s">
        <v>12</v>
      </c>
      <c r="J19" s="41" t="s">
        <v>12</v>
      </c>
      <c r="K19" s="41" t="s">
        <v>12</v>
      </c>
      <c r="L19" s="41" t="s">
        <v>12</v>
      </c>
      <c r="M19" s="41" t="s">
        <v>12</v>
      </c>
      <c r="N19" s="41" t="s">
        <v>12</v>
      </c>
      <c r="O19" s="41" t="s">
        <v>12</v>
      </c>
      <c r="P19" s="41" t="s">
        <v>12</v>
      </c>
      <c r="Q19" s="41" t="s">
        <v>12</v>
      </c>
      <c r="R19" s="41" t="s">
        <v>12</v>
      </c>
      <c r="S19" s="41">
        <v>25</v>
      </c>
      <c r="T19" s="41">
        <v>9</v>
      </c>
      <c r="U19" s="44">
        <f t="shared" si="1"/>
        <v>36</v>
      </c>
      <c r="V19" s="41">
        <v>32</v>
      </c>
      <c r="W19" s="43">
        <v>10</v>
      </c>
      <c r="X19" s="48" t="s">
        <v>121</v>
      </c>
      <c r="Y19" s="7"/>
    </row>
    <row r="20" spans="1:25" ht="15.75">
      <c r="A20" s="71"/>
      <c r="B20" s="46">
        <v>3</v>
      </c>
      <c r="C20" s="47" t="s">
        <v>25</v>
      </c>
      <c r="D20" s="39">
        <v>158429</v>
      </c>
      <c r="E20" s="39">
        <v>119980</v>
      </c>
      <c r="F20" s="40">
        <v>75.731084586786508</v>
      </c>
      <c r="G20" s="40">
        <v>100</v>
      </c>
      <c r="H20" s="40">
        <v>-14.61</v>
      </c>
      <c r="I20" s="41" t="s">
        <v>12</v>
      </c>
      <c r="J20" s="41" t="s">
        <v>12</v>
      </c>
      <c r="K20" s="41" t="s">
        <v>12</v>
      </c>
      <c r="L20" s="41" t="s">
        <v>12</v>
      </c>
      <c r="M20" s="41" t="s">
        <v>12</v>
      </c>
      <c r="N20" s="41" t="s">
        <v>12</v>
      </c>
      <c r="O20" s="41" t="s">
        <v>12</v>
      </c>
      <c r="P20" s="41" t="s">
        <v>12</v>
      </c>
      <c r="Q20" s="41" t="s">
        <v>12</v>
      </c>
      <c r="R20" s="41" t="s">
        <v>12</v>
      </c>
      <c r="S20" s="41">
        <v>25</v>
      </c>
      <c r="T20" s="41">
        <v>7</v>
      </c>
      <c r="U20" s="44">
        <f>T20/S20*100</f>
        <v>28.000000000000004</v>
      </c>
      <c r="V20" s="41">
        <v>32</v>
      </c>
      <c r="W20" s="43">
        <v>8.5</v>
      </c>
      <c r="X20" s="48" t="s">
        <v>101</v>
      </c>
      <c r="Y20" s="7"/>
    </row>
    <row r="21" spans="1:25" ht="40.5" customHeight="1">
      <c r="A21" s="71"/>
      <c r="B21" s="46">
        <v>4</v>
      </c>
      <c r="C21" s="47" t="s">
        <v>23</v>
      </c>
      <c r="D21" s="39">
        <v>64533</v>
      </c>
      <c r="E21" s="39">
        <v>54447</v>
      </c>
      <c r="F21" s="40">
        <v>84.370787039189253</v>
      </c>
      <c r="G21" s="40"/>
      <c r="H21" s="40">
        <v>-0.55000000000000004</v>
      </c>
      <c r="I21" s="41" t="s">
        <v>12</v>
      </c>
      <c r="J21" s="41" t="s">
        <v>12</v>
      </c>
      <c r="K21" s="41" t="s">
        <v>12</v>
      </c>
      <c r="L21" s="41" t="s">
        <v>12</v>
      </c>
      <c r="M21" s="41" t="s">
        <v>12</v>
      </c>
      <c r="N21" s="41" t="s">
        <v>12</v>
      </c>
      <c r="O21" s="41" t="s">
        <v>12</v>
      </c>
      <c r="P21" s="41" t="s">
        <v>12</v>
      </c>
      <c r="Q21" s="41" t="s">
        <v>12</v>
      </c>
      <c r="R21" s="41" t="s">
        <v>12</v>
      </c>
      <c r="S21" s="41">
        <f>25</f>
        <v>25</v>
      </c>
      <c r="T21" s="41">
        <v>11</v>
      </c>
      <c r="U21" s="44">
        <f t="shared" si="1"/>
        <v>44</v>
      </c>
      <c r="V21" s="41">
        <v>32</v>
      </c>
      <c r="W21" s="43">
        <v>15</v>
      </c>
      <c r="X21" s="48" t="s">
        <v>95</v>
      </c>
      <c r="Y21" s="7"/>
    </row>
    <row r="22" spans="1:25" ht="31.5">
      <c r="A22" s="71"/>
      <c r="B22" s="46">
        <v>5</v>
      </c>
      <c r="C22" s="47" t="s">
        <v>24</v>
      </c>
      <c r="D22" s="39">
        <v>103373</v>
      </c>
      <c r="E22" s="39">
        <v>86307</v>
      </c>
      <c r="F22" s="40">
        <v>83.490853511071563</v>
      </c>
      <c r="G22" s="40"/>
      <c r="H22" s="40">
        <v>0.22</v>
      </c>
      <c r="I22" s="41" t="s">
        <v>12</v>
      </c>
      <c r="J22" s="41" t="s">
        <v>12</v>
      </c>
      <c r="K22" s="41" t="s">
        <v>12</v>
      </c>
      <c r="L22" s="41" t="s">
        <v>12</v>
      </c>
      <c r="M22" s="41" t="s">
        <v>12</v>
      </c>
      <c r="N22" s="41" t="s">
        <v>12</v>
      </c>
      <c r="O22" s="41" t="s">
        <v>12</v>
      </c>
      <c r="P22" s="41" t="s">
        <v>12</v>
      </c>
      <c r="Q22" s="41" t="s">
        <v>12</v>
      </c>
      <c r="R22" s="41" t="s">
        <v>12</v>
      </c>
      <c r="S22" s="41">
        <f>25</f>
        <v>25</v>
      </c>
      <c r="T22" s="41">
        <v>17</v>
      </c>
      <c r="U22" s="44">
        <f t="shared" si="1"/>
        <v>68</v>
      </c>
      <c r="V22" s="41">
        <v>32</v>
      </c>
      <c r="W22" s="43">
        <v>17</v>
      </c>
      <c r="X22" s="48" t="s">
        <v>96</v>
      </c>
      <c r="Y22" s="7"/>
    </row>
    <row r="23" spans="1:25" ht="15.75">
      <c r="A23" s="71"/>
      <c r="B23" s="46">
        <v>6</v>
      </c>
      <c r="C23" s="47" t="s">
        <v>91</v>
      </c>
      <c r="D23" s="39">
        <v>64448</v>
      </c>
      <c r="E23" s="39">
        <v>61449</v>
      </c>
      <c r="F23" s="40">
        <v>95.346636047666337</v>
      </c>
      <c r="G23" s="40">
        <v>100</v>
      </c>
      <c r="H23" s="40">
        <v>4.09</v>
      </c>
      <c r="I23" s="41" t="s">
        <v>12</v>
      </c>
      <c r="J23" s="41" t="s">
        <v>12</v>
      </c>
      <c r="K23" s="41" t="s">
        <v>12</v>
      </c>
      <c r="L23" s="41" t="s">
        <v>12</v>
      </c>
      <c r="M23" s="41" t="s">
        <v>12</v>
      </c>
      <c r="N23" s="41" t="s">
        <v>12</v>
      </c>
      <c r="O23" s="41" t="s">
        <v>12</v>
      </c>
      <c r="P23" s="41" t="s">
        <v>12</v>
      </c>
      <c r="Q23" s="41" t="s">
        <v>12</v>
      </c>
      <c r="R23" s="41" t="s">
        <v>12</v>
      </c>
      <c r="S23" s="41">
        <v>25</v>
      </c>
      <c r="T23" s="41">
        <v>10</v>
      </c>
      <c r="U23" s="44">
        <f t="shared" si="1"/>
        <v>40</v>
      </c>
      <c r="V23" s="41">
        <v>32</v>
      </c>
      <c r="W23" s="43">
        <v>10.5</v>
      </c>
      <c r="X23" s="48" t="s">
        <v>97</v>
      </c>
      <c r="Y23" s="7"/>
    </row>
    <row r="24" spans="1:25" ht="15.75">
      <c r="A24" s="71"/>
      <c r="B24" s="46">
        <v>7</v>
      </c>
      <c r="C24" s="47" t="s">
        <v>26</v>
      </c>
      <c r="D24" s="39">
        <v>48219</v>
      </c>
      <c r="E24" s="39">
        <v>45357</v>
      </c>
      <c r="F24" s="40">
        <v>94.064580352143352</v>
      </c>
      <c r="G24" s="40">
        <v>100</v>
      </c>
      <c r="H24" s="40">
        <v>-1.98</v>
      </c>
      <c r="I24" s="41" t="s">
        <v>12</v>
      </c>
      <c r="J24" s="41" t="s">
        <v>12</v>
      </c>
      <c r="K24" s="41" t="s">
        <v>12</v>
      </c>
      <c r="L24" s="41" t="s">
        <v>12</v>
      </c>
      <c r="M24" s="41" t="s">
        <v>12</v>
      </c>
      <c r="N24" s="41" t="s">
        <v>12</v>
      </c>
      <c r="O24" s="41" t="s">
        <v>12</v>
      </c>
      <c r="P24" s="41" t="s">
        <v>12</v>
      </c>
      <c r="Q24" s="41" t="s">
        <v>12</v>
      </c>
      <c r="R24" s="41" t="s">
        <v>12</v>
      </c>
      <c r="S24" s="41">
        <v>25</v>
      </c>
      <c r="T24" s="41">
        <v>11</v>
      </c>
      <c r="U24" s="44">
        <f t="shared" si="1"/>
        <v>44</v>
      </c>
      <c r="V24" s="41">
        <v>32</v>
      </c>
      <c r="W24" s="43">
        <v>12.5</v>
      </c>
      <c r="X24" s="48" t="s">
        <v>98</v>
      </c>
      <c r="Y24" s="7"/>
    </row>
    <row r="25" spans="1:25" ht="15.75">
      <c r="A25" s="71"/>
      <c r="B25" s="46">
        <v>8</v>
      </c>
      <c r="C25" s="47" t="s">
        <v>27</v>
      </c>
      <c r="D25" s="39">
        <v>49764</v>
      </c>
      <c r="E25" s="39">
        <v>51532</v>
      </c>
      <c r="F25" s="40">
        <v>103.55276907001046</v>
      </c>
      <c r="G25" s="40"/>
      <c r="H25" s="40">
        <v>10.89</v>
      </c>
      <c r="I25" s="41" t="s">
        <v>12</v>
      </c>
      <c r="J25" s="41" t="s">
        <v>12</v>
      </c>
      <c r="K25" s="41" t="s">
        <v>12</v>
      </c>
      <c r="L25" s="41" t="s">
        <v>12</v>
      </c>
      <c r="M25" s="41" t="s">
        <v>12</v>
      </c>
      <c r="N25" s="41" t="s">
        <v>12</v>
      </c>
      <c r="O25" s="41" t="s">
        <v>12</v>
      </c>
      <c r="P25" s="41" t="s">
        <v>12</v>
      </c>
      <c r="Q25" s="41" t="s">
        <v>12</v>
      </c>
      <c r="R25" s="41" t="s">
        <v>12</v>
      </c>
      <c r="S25" s="41">
        <v>25</v>
      </c>
      <c r="T25" s="41">
        <v>8</v>
      </c>
      <c r="U25" s="44">
        <f t="shared" si="1"/>
        <v>32</v>
      </c>
      <c r="V25" s="41">
        <v>32</v>
      </c>
      <c r="W25" s="43">
        <v>8.5</v>
      </c>
      <c r="X25" s="48" t="s">
        <v>102</v>
      </c>
      <c r="Y25" s="7"/>
    </row>
    <row r="26" spans="1:25" ht="31.5">
      <c r="A26" s="71"/>
      <c r="B26" s="46">
        <v>9</v>
      </c>
      <c r="C26" s="47" t="s">
        <v>28</v>
      </c>
      <c r="D26" s="39">
        <v>51565</v>
      </c>
      <c r="E26" s="39">
        <v>41744</v>
      </c>
      <c r="F26" s="40">
        <v>80.954135557063893</v>
      </c>
      <c r="G26" s="40"/>
      <c r="H26" s="40">
        <v>15.58</v>
      </c>
      <c r="I26" s="41" t="s">
        <v>12</v>
      </c>
      <c r="J26" s="41" t="s">
        <v>12</v>
      </c>
      <c r="K26" s="41" t="s">
        <v>12</v>
      </c>
      <c r="L26" s="41" t="s">
        <v>12</v>
      </c>
      <c r="M26" s="41" t="s">
        <v>12</v>
      </c>
      <c r="N26" s="41" t="s">
        <v>12</v>
      </c>
      <c r="O26" s="41" t="s">
        <v>12</v>
      </c>
      <c r="P26" s="41" t="s">
        <v>12</v>
      </c>
      <c r="Q26" s="41" t="s">
        <v>12</v>
      </c>
      <c r="R26" s="41" t="s">
        <v>12</v>
      </c>
      <c r="S26" s="41">
        <v>25</v>
      </c>
      <c r="T26" s="41">
        <v>6</v>
      </c>
      <c r="U26" s="44">
        <f t="shared" si="1"/>
        <v>24</v>
      </c>
      <c r="V26" s="41">
        <v>32</v>
      </c>
      <c r="W26" s="43">
        <v>7</v>
      </c>
      <c r="X26" s="48" t="s">
        <v>103</v>
      </c>
      <c r="Y26" s="7"/>
    </row>
    <row r="27" spans="1:25" ht="30" customHeight="1">
      <c r="A27" s="71"/>
      <c r="B27" s="46">
        <v>10</v>
      </c>
      <c r="C27" s="47" t="s">
        <v>29</v>
      </c>
      <c r="D27" s="39">
        <v>128177</v>
      </c>
      <c r="E27" s="39">
        <v>107164</v>
      </c>
      <c r="F27" s="40">
        <v>83.60626321414918</v>
      </c>
      <c r="G27" s="40">
        <v>-100</v>
      </c>
      <c r="H27" s="40">
        <v>8.6300000000000008</v>
      </c>
      <c r="I27" s="41" t="s">
        <v>12</v>
      </c>
      <c r="J27" s="41" t="s">
        <v>12</v>
      </c>
      <c r="K27" s="41" t="s">
        <v>12</v>
      </c>
      <c r="L27" s="41" t="s">
        <v>12</v>
      </c>
      <c r="M27" s="41" t="s">
        <v>12</v>
      </c>
      <c r="N27" s="41" t="s">
        <v>12</v>
      </c>
      <c r="O27" s="41" t="s">
        <v>12</v>
      </c>
      <c r="P27" s="41" t="s">
        <v>12</v>
      </c>
      <c r="Q27" s="41" t="s">
        <v>12</v>
      </c>
      <c r="R27" s="41" t="s">
        <v>12</v>
      </c>
      <c r="S27" s="41">
        <v>25</v>
      </c>
      <c r="T27" s="41">
        <v>6</v>
      </c>
      <c r="U27" s="44">
        <f t="shared" si="1"/>
        <v>24</v>
      </c>
      <c r="V27" s="41">
        <v>32</v>
      </c>
      <c r="W27" s="43">
        <v>7.5</v>
      </c>
      <c r="X27" s="48" t="s">
        <v>104</v>
      </c>
      <c r="Y27" s="7"/>
    </row>
    <row r="28" spans="1:25" ht="36" customHeight="1">
      <c r="A28" s="71"/>
      <c r="B28" s="46">
        <v>11</v>
      </c>
      <c r="C28" s="47" t="s">
        <v>30</v>
      </c>
      <c r="D28" s="39">
        <v>322328</v>
      </c>
      <c r="E28" s="39">
        <v>198375</v>
      </c>
      <c r="F28" s="40">
        <v>61.544451614504482</v>
      </c>
      <c r="G28" s="40">
        <v>100</v>
      </c>
      <c r="H28" s="40">
        <v>3.46</v>
      </c>
      <c r="I28" s="41" t="s">
        <v>12</v>
      </c>
      <c r="J28" s="41" t="s">
        <v>12</v>
      </c>
      <c r="K28" s="41" t="s">
        <v>12</v>
      </c>
      <c r="L28" s="41" t="s">
        <v>12</v>
      </c>
      <c r="M28" s="41" t="s">
        <v>12</v>
      </c>
      <c r="N28" s="41" t="s">
        <v>12</v>
      </c>
      <c r="O28" s="41" t="s">
        <v>12</v>
      </c>
      <c r="P28" s="41" t="s">
        <v>12</v>
      </c>
      <c r="Q28" s="41" t="s">
        <v>12</v>
      </c>
      <c r="R28" s="41" t="s">
        <v>12</v>
      </c>
      <c r="S28" s="41">
        <v>25</v>
      </c>
      <c r="T28" s="41">
        <v>8</v>
      </c>
      <c r="U28" s="44">
        <f t="shared" si="1"/>
        <v>32</v>
      </c>
      <c r="V28" s="41">
        <v>32</v>
      </c>
      <c r="W28" s="43">
        <v>9</v>
      </c>
      <c r="X28" s="48" t="s">
        <v>105</v>
      </c>
      <c r="Y28" s="7"/>
    </row>
    <row r="29" spans="1:25" ht="33.75" customHeight="1">
      <c r="A29" s="71"/>
      <c r="B29" s="46">
        <v>12</v>
      </c>
      <c r="C29" s="47" t="s">
        <v>31</v>
      </c>
      <c r="D29" s="39">
        <v>106350</v>
      </c>
      <c r="E29" s="39">
        <v>94429</v>
      </c>
      <c r="F29" s="40">
        <v>88.790785143394459</v>
      </c>
      <c r="G29" s="40">
        <v>-100</v>
      </c>
      <c r="H29" s="40">
        <v>1.53</v>
      </c>
      <c r="I29" s="41" t="s">
        <v>12</v>
      </c>
      <c r="J29" s="41" t="s">
        <v>12</v>
      </c>
      <c r="K29" s="41" t="s">
        <v>12</v>
      </c>
      <c r="L29" s="41" t="s">
        <v>12</v>
      </c>
      <c r="M29" s="41" t="s">
        <v>12</v>
      </c>
      <c r="N29" s="41" t="s">
        <v>12</v>
      </c>
      <c r="O29" s="41" t="s">
        <v>12</v>
      </c>
      <c r="P29" s="41" t="s">
        <v>12</v>
      </c>
      <c r="Q29" s="41" t="s">
        <v>12</v>
      </c>
      <c r="R29" s="41" t="s">
        <v>12</v>
      </c>
      <c r="S29" s="41">
        <v>25</v>
      </c>
      <c r="T29" s="41">
        <v>5</v>
      </c>
      <c r="U29" s="44">
        <f t="shared" si="1"/>
        <v>20</v>
      </c>
      <c r="V29" s="41">
        <v>32</v>
      </c>
      <c r="W29" s="43">
        <v>5.5</v>
      </c>
      <c r="X29" s="48" t="s">
        <v>106</v>
      </c>
      <c r="Y29" s="7"/>
    </row>
    <row r="30" spans="1:25" ht="31.5" customHeight="1">
      <c r="A30" s="71"/>
      <c r="B30" s="46">
        <v>13</v>
      </c>
      <c r="C30" s="47" t="s">
        <v>32</v>
      </c>
      <c r="D30" s="39">
        <v>257810</v>
      </c>
      <c r="E30" s="39">
        <v>196582</v>
      </c>
      <c r="F30" s="40">
        <v>76.250727279779682</v>
      </c>
      <c r="G30" s="40">
        <v>-67.31</v>
      </c>
      <c r="H30" s="40">
        <v>11.72</v>
      </c>
      <c r="I30" s="41" t="s">
        <v>12</v>
      </c>
      <c r="J30" s="41" t="s">
        <v>12</v>
      </c>
      <c r="K30" s="41" t="s">
        <v>12</v>
      </c>
      <c r="L30" s="41" t="s">
        <v>12</v>
      </c>
      <c r="M30" s="41" t="s">
        <v>12</v>
      </c>
      <c r="N30" s="41" t="s">
        <v>12</v>
      </c>
      <c r="O30" s="41" t="s">
        <v>12</v>
      </c>
      <c r="P30" s="41" t="s">
        <v>12</v>
      </c>
      <c r="Q30" s="41" t="s">
        <v>12</v>
      </c>
      <c r="R30" s="41" t="s">
        <v>12</v>
      </c>
      <c r="S30" s="41">
        <v>25</v>
      </c>
      <c r="T30" s="41">
        <v>14</v>
      </c>
      <c r="U30" s="44">
        <f t="shared" si="1"/>
        <v>56.000000000000007</v>
      </c>
      <c r="V30" s="41">
        <v>32</v>
      </c>
      <c r="W30" s="43">
        <v>13.5</v>
      </c>
      <c r="X30" s="48" t="s">
        <v>107</v>
      </c>
      <c r="Y30" s="7"/>
    </row>
    <row r="31" spans="1:25" ht="29.25" customHeight="1">
      <c r="A31" s="71"/>
      <c r="B31" s="46">
        <v>14</v>
      </c>
      <c r="C31" s="47" t="s">
        <v>33</v>
      </c>
      <c r="D31" s="39">
        <v>178355</v>
      </c>
      <c r="E31" s="39">
        <v>109686</v>
      </c>
      <c r="F31" s="40">
        <v>61.498696420061115</v>
      </c>
      <c r="G31" s="40">
        <v>-53.46</v>
      </c>
      <c r="H31" s="40">
        <v>2.34</v>
      </c>
      <c r="I31" s="41" t="s">
        <v>12</v>
      </c>
      <c r="J31" s="41" t="s">
        <v>12</v>
      </c>
      <c r="K31" s="41" t="s">
        <v>12</v>
      </c>
      <c r="L31" s="41" t="s">
        <v>12</v>
      </c>
      <c r="M31" s="41" t="s">
        <v>12</v>
      </c>
      <c r="N31" s="41" t="s">
        <v>12</v>
      </c>
      <c r="O31" s="41" t="s">
        <v>12</v>
      </c>
      <c r="P31" s="41" t="s">
        <v>12</v>
      </c>
      <c r="Q31" s="41" t="s">
        <v>12</v>
      </c>
      <c r="R31" s="41" t="s">
        <v>12</v>
      </c>
      <c r="S31" s="41">
        <v>25</v>
      </c>
      <c r="T31" s="41">
        <v>9</v>
      </c>
      <c r="U31" s="44">
        <f t="shared" si="1"/>
        <v>36</v>
      </c>
      <c r="V31" s="41">
        <v>32</v>
      </c>
      <c r="W31" s="43">
        <v>9.5</v>
      </c>
      <c r="X31" s="48" t="s">
        <v>111</v>
      </c>
      <c r="Y31" s="7"/>
    </row>
    <row r="32" spans="1:25" ht="36" customHeight="1">
      <c r="A32" s="71"/>
      <c r="B32" s="46">
        <v>15</v>
      </c>
      <c r="C32" s="47" t="s">
        <v>92</v>
      </c>
      <c r="D32" s="39">
        <v>86505</v>
      </c>
      <c r="E32" s="39">
        <v>64691</v>
      </c>
      <c r="F32" s="40">
        <v>74.78296052251315</v>
      </c>
      <c r="G32" s="40">
        <v>100</v>
      </c>
      <c r="H32" s="40">
        <v>-17.11</v>
      </c>
      <c r="I32" s="41" t="s">
        <v>12</v>
      </c>
      <c r="J32" s="41" t="s">
        <v>12</v>
      </c>
      <c r="K32" s="41" t="s">
        <v>12</v>
      </c>
      <c r="L32" s="41" t="s">
        <v>12</v>
      </c>
      <c r="M32" s="41" t="s">
        <v>12</v>
      </c>
      <c r="N32" s="41" t="s">
        <v>12</v>
      </c>
      <c r="O32" s="41" t="s">
        <v>12</v>
      </c>
      <c r="P32" s="41" t="s">
        <v>12</v>
      </c>
      <c r="Q32" s="41" t="s">
        <v>12</v>
      </c>
      <c r="R32" s="41" t="s">
        <v>12</v>
      </c>
      <c r="S32" s="41">
        <f>25</f>
        <v>25</v>
      </c>
      <c r="T32" s="41">
        <v>4</v>
      </c>
      <c r="U32" s="44">
        <f t="shared" si="1"/>
        <v>16</v>
      </c>
      <c r="V32" s="41">
        <v>32</v>
      </c>
      <c r="W32" s="43">
        <v>4.5</v>
      </c>
      <c r="X32" s="48" t="s">
        <v>108</v>
      </c>
      <c r="Y32" s="7"/>
    </row>
    <row r="33" spans="1:25" ht="15.75">
      <c r="A33" s="71"/>
      <c r="B33" s="46">
        <v>16</v>
      </c>
      <c r="C33" s="47" t="s">
        <v>34</v>
      </c>
      <c r="D33" s="39">
        <v>42257</v>
      </c>
      <c r="E33" s="39">
        <v>39425</v>
      </c>
      <c r="F33" s="40">
        <v>93.298151785502995</v>
      </c>
      <c r="G33" s="40">
        <v>-100</v>
      </c>
      <c r="H33" s="40">
        <v>-16.96</v>
      </c>
      <c r="I33" s="41" t="s">
        <v>12</v>
      </c>
      <c r="J33" s="41" t="s">
        <v>12</v>
      </c>
      <c r="K33" s="41" t="s">
        <v>12</v>
      </c>
      <c r="L33" s="41" t="s">
        <v>12</v>
      </c>
      <c r="M33" s="41" t="s">
        <v>12</v>
      </c>
      <c r="N33" s="41" t="s">
        <v>12</v>
      </c>
      <c r="O33" s="41" t="s">
        <v>12</v>
      </c>
      <c r="P33" s="41" t="s">
        <v>12</v>
      </c>
      <c r="Q33" s="41" t="s">
        <v>12</v>
      </c>
      <c r="R33" s="41" t="s">
        <v>12</v>
      </c>
      <c r="S33" s="41">
        <f>25</f>
        <v>25</v>
      </c>
      <c r="T33" s="41">
        <v>11</v>
      </c>
      <c r="U33" s="44">
        <f t="shared" si="1"/>
        <v>44</v>
      </c>
      <c r="V33" s="41">
        <v>32</v>
      </c>
      <c r="W33" s="43">
        <v>13.5</v>
      </c>
      <c r="X33" s="48" t="s">
        <v>109</v>
      </c>
      <c r="Y33" s="7"/>
    </row>
    <row r="34" spans="1:25" ht="36" customHeight="1">
      <c r="A34" s="71"/>
      <c r="B34" s="46">
        <v>17</v>
      </c>
      <c r="C34" s="47" t="s">
        <v>35</v>
      </c>
      <c r="D34" s="39">
        <v>280895</v>
      </c>
      <c r="E34" s="39">
        <v>180636</v>
      </c>
      <c r="F34" s="40">
        <v>64.307303440787479</v>
      </c>
      <c r="G34" s="40">
        <v>288.58999999999997</v>
      </c>
      <c r="H34" s="40">
        <v>9.92</v>
      </c>
      <c r="I34" s="41" t="s">
        <v>12</v>
      </c>
      <c r="J34" s="41" t="s">
        <v>12</v>
      </c>
      <c r="K34" s="41" t="s">
        <v>12</v>
      </c>
      <c r="L34" s="41" t="s">
        <v>12</v>
      </c>
      <c r="M34" s="41" t="s">
        <v>12</v>
      </c>
      <c r="N34" s="41" t="s">
        <v>12</v>
      </c>
      <c r="O34" s="41" t="s">
        <v>12</v>
      </c>
      <c r="P34" s="41" t="s">
        <v>12</v>
      </c>
      <c r="Q34" s="41" t="s">
        <v>12</v>
      </c>
      <c r="R34" s="41" t="s">
        <v>12</v>
      </c>
      <c r="S34" s="41">
        <v>25</v>
      </c>
      <c r="T34" s="41">
        <v>14</v>
      </c>
      <c r="U34" s="44">
        <f t="shared" si="1"/>
        <v>56.000000000000007</v>
      </c>
      <c r="V34" s="41">
        <v>32</v>
      </c>
      <c r="W34" s="43">
        <v>15.5</v>
      </c>
      <c r="X34" s="48" t="s">
        <v>119</v>
      </c>
      <c r="Y34" s="7"/>
    </row>
    <row r="35" spans="1:25" ht="31.5">
      <c r="A35" s="71"/>
      <c r="B35" s="46">
        <v>18</v>
      </c>
      <c r="C35" s="47" t="s">
        <v>36</v>
      </c>
      <c r="D35" s="39">
        <v>142660</v>
      </c>
      <c r="E35" s="39">
        <v>103543</v>
      </c>
      <c r="F35" s="40">
        <v>72.580260759848585</v>
      </c>
      <c r="G35" s="40">
        <v>-65.27</v>
      </c>
      <c r="H35" s="40">
        <v>-13.74</v>
      </c>
      <c r="I35" s="41" t="s">
        <v>12</v>
      </c>
      <c r="J35" s="41" t="s">
        <v>12</v>
      </c>
      <c r="K35" s="41" t="s">
        <v>12</v>
      </c>
      <c r="L35" s="41" t="s">
        <v>12</v>
      </c>
      <c r="M35" s="41" t="s">
        <v>12</v>
      </c>
      <c r="N35" s="41" t="s">
        <v>12</v>
      </c>
      <c r="O35" s="41" t="s">
        <v>12</v>
      </c>
      <c r="P35" s="41" t="s">
        <v>12</v>
      </c>
      <c r="Q35" s="41" t="s">
        <v>12</v>
      </c>
      <c r="R35" s="41" t="s">
        <v>12</v>
      </c>
      <c r="S35" s="41">
        <v>25</v>
      </c>
      <c r="T35" s="41">
        <v>7</v>
      </c>
      <c r="U35" s="44">
        <f t="shared" si="1"/>
        <v>28.000000000000004</v>
      </c>
      <c r="V35" s="41">
        <v>32</v>
      </c>
      <c r="W35" s="43">
        <v>7.5</v>
      </c>
      <c r="X35" s="48" t="s">
        <v>127</v>
      </c>
      <c r="Y35" s="7"/>
    </row>
    <row r="36" spans="1:25" ht="31.5">
      <c r="A36" s="71"/>
      <c r="B36" s="46">
        <v>19</v>
      </c>
      <c r="C36" s="47" t="s">
        <v>37</v>
      </c>
      <c r="D36" s="39">
        <v>169602</v>
      </c>
      <c r="E36" s="39">
        <v>123679</v>
      </c>
      <c r="F36" s="40">
        <v>72.923078737279042</v>
      </c>
      <c r="G36" s="40">
        <v>-4.0199999999999996</v>
      </c>
      <c r="H36" s="40">
        <v>-18.36</v>
      </c>
      <c r="I36" s="41" t="s">
        <v>12</v>
      </c>
      <c r="J36" s="41" t="s">
        <v>12</v>
      </c>
      <c r="K36" s="41" t="s">
        <v>12</v>
      </c>
      <c r="L36" s="41" t="s">
        <v>12</v>
      </c>
      <c r="M36" s="41" t="s">
        <v>12</v>
      </c>
      <c r="N36" s="41" t="s">
        <v>12</v>
      </c>
      <c r="O36" s="41" t="s">
        <v>12</v>
      </c>
      <c r="P36" s="41" t="s">
        <v>12</v>
      </c>
      <c r="Q36" s="41" t="s">
        <v>12</v>
      </c>
      <c r="R36" s="41" t="s">
        <v>12</v>
      </c>
      <c r="S36" s="41">
        <v>24</v>
      </c>
      <c r="T36" s="41">
        <v>11</v>
      </c>
      <c r="U36" s="44">
        <f>T36/S36*100</f>
        <v>45.833333333333329</v>
      </c>
      <c r="V36" s="41">
        <v>31</v>
      </c>
      <c r="W36" s="43">
        <v>13.5</v>
      </c>
      <c r="X36" s="48" t="s">
        <v>99</v>
      </c>
      <c r="Y36" s="7"/>
    </row>
    <row r="37" spans="1:25" ht="31.5">
      <c r="A37" s="71"/>
      <c r="B37" s="46">
        <v>20</v>
      </c>
      <c r="C37" s="47" t="s">
        <v>38</v>
      </c>
      <c r="D37" s="39">
        <v>58553</v>
      </c>
      <c r="E37" s="39">
        <v>69412</v>
      </c>
      <c r="F37" s="40">
        <v>118.54559117380833</v>
      </c>
      <c r="G37" s="40">
        <v>100</v>
      </c>
      <c r="H37" s="40">
        <v>17.59</v>
      </c>
      <c r="I37" s="41"/>
      <c r="J37" s="41"/>
      <c r="K37" s="42"/>
      <c r="L37" s="41"/>
      <c r="M37" s="41"/>
      <c r="N37" s="41" t="s">
        <v>12</v>
      </c>
      <c r="O37" s="41" t="s">
        <v>12</v>
      </c>
      <c r="P37" s="41" t="s">
        <v>12</v>
      </c>
      <c r="Q37" s="41" t="s">
        <v>12</v>
      </c>
      <c r="R37" s="41" t="s">
        <v>12</v>
      </c>
      <c r="S37" s="41">
        <f>25-5</f>
        <v>20</v>
      </c>
      <c r="T37" s="41">
        <v>2</v>
      </c>
      <c r="U37" s="44">
        <f t="shared" si="1"/>
        <v>10</v>
      </c>
      <c r="V37" s="41">
        <v>26</v>
      </c>
      <c r="W37" s="43">
        <v>3</v>
      </c>
      <c r="X37" s="48" t="s">
        <v>110</v>
      </c>
      <c r="Y37" s="7"/>
    </row>
    <row r="38" spans="1:25" s="30" customFormat="1" ht="34.5" hidden="1" customHeight="1">
      <c r="A38" s="28" t="s">
        <v>79</v>
      </c>
      <c r="B38" s="73" t="s">
        <v>80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29"/>
    </row>
    <row r="39" spans="1:25" s="30" customFormat="1" ht="42.75" hidden="1" customHeight="1">
      <c r="A39" s="28" t="s">
        <v>81</v>
      </c>
      <c r="B39" s="31"/>
      <c r="C39" s="74" t="s">
        <v>82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29"/>
    </row>
    <row r="40" spans="1:25" s="36" customFormat="1" ht="18.75">
      <c r="A40" s="32" t="s">
        <v>39</v>
      </c>
      <c r="B40" s="32"/>
      <c r="C40" s="33"/>
      <c r="D40" s="34"/>
      <c r="E40" s="34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5"/>
      <c r="Y40" s="32"/>
    </row>
    <row r="41" spans="1:25" s="36" customFormat="1" ht="17.25" customHeight="1">
      <c r="A41" s="55" t="s">
        <v>40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32"/>
    </row>
    <row r="42" spans="1:25" s="36" customFormat="1" ht="35.25" customHeight="1">
      <c r="A42" s="55" t="s">
        <v>53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32"/>
    </row>
    <row r="43" spans="1:25" s="36" customFormat="1" ht="39" customHeight="1">
      <c r="A43" s="55" t="s">
        <v>54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32"/>
    </row>
    <row r="44" spans="1:25" s="36" customFormat="1" ht="33" customHeight="1">
      <c r="A44" s="55" t="s">
        <v>55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32"/>
    </row>
    <row r="45" spans="1:25" s="36" customFormat="1" ht="35.25" customHeight="1">
      <c r="A45" s="55" t="s">
        <v>56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32"/>
    </row>
    <row r="46" spans="1:25" s="36" customFormat="1" ht="17.25" customHeight="1">
      <c r="A46" s="55" t="s">
        <v>41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32"/>
    </row>
    <row r="47" spans="1:25" s="36" customFormat="1" ht="36.75" customHeight="1">
      <c r="A47" s="55" t="s">
        <v>57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32"/>
    </row>
    <row r="48" spans="1:25" s="36" customFormat="1" ht="34.5" customHeight="1">
      <c r="A48" s="55" t="s">
        <v>58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32"/>
    </row>
    <row r="49" spans="1:25" s="36" customFormat="1" ht="38.25" customHeight="1">
      <c r="A49" s="55" t="s">
        <v>59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32"/>
    </row>
    <row r="50" spans="1:25" s="36" customFormat="1" ht="34.5" customHeight="1">
      <c r="A50" s="55" t="s">
        <v>60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32"/>
    </row>
    <row r="51" spans="1:25" s="36" customFormat="1" ht="17.25" customHeight="1">
      <c r="A51" s="55" t="s">
        <v>61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32"/>
    </row>
    <row r="52" spans="1:25" s="36" customFormat="1" ht="36" customHeight="1">
      <c r="A52" s="55" t="s">
        <v>62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32"/>
    </row>
    <row r="53" spans="1:25" s="36" customFormat="1" ht="36" customHeight="1">
      <c r="A53" s="55" t="s">
        <v>63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32"/>
    </row>
    <row r="54" spans="1:25" s="36" customFormat="1" ht="37.5" customHeight="1">
      <c r="A54" s="55" t="s">
        <v>64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32"/>
    </row>
    <row r="55" spans="1:25" s="36" customFormat="1" ht="17.25" customHeight="1">
      <c r="A55" s="55" t="s">
        <v>65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32"/>
    </row>
    <row r="56" spans="1:25" s="36" customFormat="1" ht="36.75" customHeight="1">
      <c r="A56" s="55" t="s">
        <v>66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32"/>
    </row>
    <row r="57" spans="1:25" s="36" customFormat="1" ht="33.75" customHeight="1">
      <c r="A57" s="55" t="s">
        <v>67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32"/>
    </row>
    <row r="58" spans="1:25" s="36" customFormat="1" ht="17.25" customHeight="1">
      <c r="A58" s="55" t="s">
        <v>68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</row>
    <row r="59" spans="1:25" s="36" customFormat="1" ht="17.25" customHeight="1">
      <c r="A59" s="55" t="s">
        <v>69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</row>
    <row r="60" spans="1:25" s="36" customFormat="1" ht="33.75" customHeight="1">
      <c r="A60" s="55" t="s">
        <v>70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</row>
    <row r="61" spans="1:25" s="36" customFormat="1" ht="17.25" customHeight="1">
      <c r="A61" s="56" t="s">
        <v>71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</row>
    <row r="62" spans="1:25" s="36" customFormat="1" ht="17.25" customHeight="1">
      <c r="A62" s="55" t="s">
        <v>72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</row>
    <row r="63" spans="1:25" s="36" customFormat="1" ht="17.25" customHeight="1">
      <c r="A63" s="55" t="s">
        <v>73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</row>
    <row r="64" spans="1:25" s="36" customFormat="1" ht="15.75" customHeight="1">
      <c r="A64" s="55" t="s">
        <v>74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</row>
    <row r="65" spans="1:24" s="36" customFormat="1" ht="17.25" customHeight="1">
      <c r="A65" s="55" t="s">
        <v>75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</row>
  </sheetData>
  <mergeCells count="42">
    <mergeCell ref="A44:X44"/>
    <mergeCell ref="A9:A16"/>
    <mergeCell ref="A18:A37"/>
    <mergeCell ref="B38:X38"/>
    <mergeCell ref="C39:X39"/>
    <mergeCell ref="A41:X41"/>
    <mergeCell ref="A42:X42"/>
    <mergeCell ref="A43:X43"/>
    <mergeCell ref="U1:X1"/>
    <mergeCell ref="A2:X2"/>
    <mergeCell ref="A3:W3"/>
    <mergeCell ref="A5:X5"/>
    <mergeCell ref="D7:F7"/>
    <mergeCell ref="G7:H7"/>
    <mergeCell ref="I7:M7"/>
    <mergeCell ref="N7:R7"/>
    <mergeCell ref="S7:W7"/>
    <mergeCell ref="X7:X8"/>
    <mergeCell ref="A7:A8"/>
    <mergeCell ref="B7:B8"/>
    <mergeCell ref="C7:C8"/>
    <mergeCell ref="A45:X45"/>
    <mergeCell ref="A46:X46"/>
    <mergeCell ref="A47:X47"/>
    <mergeCell ref="A48:X48"/>
    <mergeCell ref="A49:X49"/>
    <mergeCell ref="A50:X50"/>
    <mergeCell ref="A51:X51"/>
    <mergeCell ref="A52:X52"/>
    <mergeCell ref="A53:X53"/>
    <mergeCell ref="A54:X54"/>
    <mergeCell ref="A55:X55"/>
    <mergeCell ref="A56:X56"/>
    <mergeCell ref="A57:X57"/>
    <mergeCell ref="A58:X58"/>
    <mergeCell ref="A59:X59"/>
    <mergeCell ref="A65:X65"/>
    <mergeCell ref="A60:X60"/>
    <mergeCell ref="A61:X61"/>
    <mergeCell ref="A62:X62"/>
    <mergeCell ref="A63:X63"/>
    <mergeCell ref="A64:X64"/>
  </mergeCells>
  <pageMargins left="0" right="0" top="0" bottom="0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3"/>
  <sheetViews>
    <sheetView tabSelected="1" topLeftCell="A10" zoomScale="90" zoomScaleNormal="90" workbookViewId="0">
      <selection activeCell="B33" sqref="B33:G36"/>
    </sheetView>
  </sheetViews>
  <sheetFormatPr defaultRowHeight="15"/>
  <cols>
    <col min="1" max="1" width="9.140625" style="18"/>
    <col min="2" max="2" width="37.7109375" style="8" customWidth="1"/>
    <col min="3" max="3" width="18.140625" customWidth="1"/>
    <col min="4" max="4" width="13.5703125" style="24" customWidth="1"/>
    <col min="5" max="6" width="14" customWidth="1"/>
    <col min="7" max="7" width="16.28515625" customWidth="1"/>
    <col min="8" max="8" width="18.42578125" customWidth="1"/>
  </cols>
  <sheetData>
    <row r="1" spans="1:15" ht="55.5" customHeight="1">
      <c r="B1" s="79" t="s">
        <v>126</v>
      </c>
      <c r="C1" s="79"/>
      <c r="D1" s="79"/>
      <c r="E1" s="79"/>
      <c r="F1" s="79"/>
      <c r="G1" s="79"/>
      <c r="H1" s="79"/>
    </row>
    <row r="2" spans="1:15">
      <c r="B2" s="14"/>
      <c r="C2" s="14"/>
      <c r="D2" s="22"/>
      <c r="E2" s="14"/>
      <c r="F2" s="14"/>
      <c r="G2" s="14"/>
    </row>
    <row r="3" spans="1:15" s="16" customFormat="1" ht="126.75" customHeight="1">
      <c r="A3" s="15" t="s">
        <v>47</v>
      </c>
      <c r="B3" s="15" t="s">
        <v>1</v>
      </c>
      <c r="C3" s="82" t="s">
        <v>48</v>
      </c>
      <c r="D3" s="80" t="s">
        <v>123</v>
      </c>
      <c r="E3" s="81"/>
      <c r="F3" s="82" t="s">
        <v>49</v>
      </c>
      <c r="G3" s="82" t="s">
        <v>85</v>
      </c>
      <c r="H3" s="84" t="s">
        <v>50</v>
      </c>
    </row>
    <row r="4" spans="1:15" s="16" customFormat="1" ht="27.75" customHeight="1">
      <c r="A4" s="15"/>
      <c r="B4" s="15"/>
      <c r="C4" s="83"/>
      <c r="D4" s="15" t="s">
        <v>76</v>
      </c>
      <c r="E4" s="15" t="s">
        <v>77</v>
      </c>
      <c r="F4" s="83"/>
      <c r="G4" s="83"/>
      <c r="H4" s="85"/>
      <c r="O4" s="21"/>
    </row>
    <row r="5" spans="1:15" s="16" customFormat="1" ht="21" customHeight="1">
      <c r="A5" s="20"/>
      <c r="B5" s="75" t="s">
        <v>44</v>
      </c>
      <c r="C5" s="75"/>
      <c r="D5" s="75"/>
      <c r="E5" s="75"/>
      <c r="F5" s="75"/>
      <c r="G5" s="75"/>
      <c r="H5" s="75"/>
    </row>
    <row r="6" spans="1:15" ht="30">
      <c r="A6" s="19">
        <v>1</v>
      </c>
      <c r="B6" s="9" t="s">
        <v>11</v>
      </c>
      <c r="C6" s="37">
        <v>28.57</v>
      </c>
      <c r="D6" s="38"/>
      <c r="E6" s="37">
        <v>-9.99</v>
      </c>
      <c r="F6" s="37">
        <v>77.75</v>
      </c>
      <c r="G6" s="37"/>
      <c r="H6" s="12" t="s">
        <v>86</v>
      </c>
    </row>
    <row r="7" spans="1:15">
      <c r="A7" s="19">
        <v>2</v>
      </c>
      <c r="B7" s="9" t="s">
        <v>15</v>
      </c>
      <c r="C7" s="37">
        <v>28.57</v>
      </c>
      <c r="D7" s="38"/>
      <c r="E7" s="37">
        <v>-14.73</v>
      </c>
      <c r="F7" s="37">
        <v>61.91</v>
      </c>
      <c r="G7" s="37"/>
      <c r="H7" s="12" t="s">
        <v>86</v>
      </c>
    </row>
    <row r="8" spans="1:15">
      <c r="A8" s="19">
        <v>3</v>
      </c>
      <c r="B8" s="9" t="s">
        <v>19</v>
      </c>
      <c r="C8" s="37">
        <v>28.57</v>
      </c>
      <c r="D8" s="38"/>
      <c r="E8" s="37">
        <v>49.09</v>
      </c>
      <c r="F8" s="37">
        <v>78.260000000000005</v>
      </c>
      <c r="G8" s="37"/>
      <c r="H8" s="12" t="s">
        <v>86</v>
      </c>
    </row>
    <row r="9" spans="1:15">
      <c r="A9" s="19">
        <v>4</v>
      </c>
      <c r="B9" s="9" t="s">
        <v>21</v>
      </c>
      <c r="C9" s="37">
        <v>20</v>
      </c>
      <c r="D9" s="38">
        <v>41.97</v>
      </c>
      <c r="E9" s="37"/>
      <c r="F9" s="37">
        <v>68.52</v>
      </c>
      <c r="G9" s="37"/>
      <c r="H9" s="12" t="s">
        <v>86</v>
      </c>
    </row>
    <row r="10" spans="1:15">
      <c r="A10" s="19">
        <v>5</v>
      </c>
      <c r="B10" s="9" t="s">
        <v>22</v>
      </c>
      <c r="C10" s="37">
        <v>36</v>
      </c>
      <c r="D10" s="38">
        <v>294.60000000000002</v>
      </c>
      <c r="E10" s="37">
        <v>-5.58</v>
      </c>
      <c r="F10" s="37">
        <v>69.27</v>
      </c>
      <c r="G10" s="37"/>
      <c r="H10" s="12" t="s">
        <v>86</v>
      </c>
    </row>
    <row r="11" spans="1:15">
      <c r="A11" s="19">
        <v>6</v>
      </c>
      <c r="B11" s="9" t="s">
        <v>25</v>
      </c>
      <c r="C11" s="37">
        <v>28</v>
      </c>
      <c r="D11" s="38">
        <v>100</v>
      </c>
      <c r="E11" s="37">
        <v>-14.61</v>
      </c>
      <c r="F11" s="37">
        <v>75.73</v>
      </c>
      <c r="G11" s="37"/>
      <c r="H11" s="12" t="s">
        <v>86</v>
      </c>
    </row>
    <row r="12" spans="1:15">
      <c r="A12" s="19">
        <v>7</v>
      </c>
      <c r="B12" s="9" t="s">
        <v>27</v>
      </c>
      <c r="C12" s="37">
        <v>32</v>
      </c>
      <c r="D12" s="38"/>
      <c r="E12" s="37">
        <v>10.89</v>
      </c>
      <c r="F12" s="37">
        <v>103.55</v>
      </c>
      <c r="G12" s="37"/>
      <c r="H12" s="12" t="s">
        <v>86</v>
      </c>
    </row>
    <row r="13" spans="1:15">
      <c r="A13" s="19">
        <v>8</v>
      </c>
      <c r="B13" s="9" t="s">
        <v>28</v>
      </c>
      <c r="C13" s="37">
        <v>24</v>
      </c>
      <c r="D13" s="38"/>
      <c r="E13" s="37">
        <v>15.58</v>
      </c>
      <c r="F13" s="37">
        <v>80.95</v>
      </c>
      <c r="G13" s="37"/>
      <c r="H13" s="12" t="s">
        <v>86</v>
      </c>
    </row>
    <row r="14" spans="1:15">
      <c r="A14" s="19">
        <v>9</v>
      </c>
      <c r="B14" s="9" t="s">
        <v>29</v>
      </c>
      <c r="C14" s="37">
        <v>24</v>
      </c>
      <c r="D14" s="38"/>
      <c r="E14" s="37">
        <v>8.6300000000000008</v>
      </c>
      <c r="F14" s="37">
        <v>83.61</v>
      </c>
      <c r="G14" s="37"/>
      <c r="H14" s="12" t="s">
        <v>86</v>
      </c>
    </row>
    <row r="15" spans="1:15">
      <c r="A15" s="19">
        <v>10</v>
      </c>
      <c r="B15" s="9" t="s">
        <v>30</v>
      </c>
      <c r="C15" s="37">
        <v>32</v>
      </c>
      <c r="D15" s="38">
        <v>100</v>
      </c>
      <c r="E15" s="37">
        <v>3.46</v>
      </c>
      <c r="F15" s="37">
        <v>61.54</v>
      </c>
      <c r="G15" s="37"/>
      <c r="H15" s="12" t="s">
        <v>86</v>
      </c>
    </row>
    <row r="16" spans="1:15">
      <c r="A16" s="19">
        <v>11</v>
      </c>
      <c r="B16" s="9" t="s">
        <v>33</v>
      </c>
      <c r="C16" s="37">
        <v>36</v>
      </c>
      <c r="D16" s="38">
        <v>-53.46</v>
      </c>
      <c r="E16" s="37">
        <v>2.34</v>
      </c>
      <c r="F16" s="37">
        <v>61.5</v>
      </c>
      <c r="G16" s="37"/>
      <c r="H16" s="12" t="s">
        <v>86</v>
      </c>
    </row>
    <row r="17" spans="1:8">
      <c r="A17" s="19">
        <v>12</v>
      </c>
      <c r="B17" s="9" t="s">
        <v>31</v>
      </c>
      <c r="C17" s="37">
        <v>20</v>
      </c>
      <c r="D17" s="38">
        <v>-100</v>
      </c>
      <c r="E17" s="37">
        <v>1.53</v>
      </c>
      <c r="F17" s="37">
        <v>88.79</v>
      </c>
      <c r="G17" s="37"/>
      <c r="H17" s="12" t="s">
        <v>86</v>
      </c>
    </row>
    <row r="18" spans="1:8">
      <c r="A18" s="19">
        <v>13</v>
      </c>
      <c r="B18" s="9" t="s">
        <v>92</v>
      </c>
      <c r="C18" s="37">
        <v>16</v>
      </c>
      <c r="D18" s="38">
        <v>100</v>
      </c>
      <c r="E18" s="37">
        <v>-17.11</v>
      </c>
      <c r="F18" s="37">
        <v>74.78</v>
      </c>
      <c r="G18" s="37"/>
      <c r="H18" s="12" t="s">
        <v>86</v>
      </c>
    </row>
    <row r="19" spans="1:8" ht="29.25" customHeight="1">
      <c r="A19" s="19">
        <v>14</v>
      </c>
      <c r="B19" s="9" t="s">
        <v>36</v>
      </c>
      <c r="C19" s="37">
        <v>28</v>
      </c>
      <c r="D19" s="38">
        <v>-65.27</v>
      </c>
      <c r="E19" s="37">
        <v>-13.74</v>
      </c>
      <c r="F19" s="37">
        <v>72.58</v>
      </c>
      <c r="G19" s="37"/>
      <c r="H19" s="12" t="s">
        <v>86</v>
      </c>
    </row>
    <row r="20" spans="1:8">
      <c r="A20" s="19">
        <v>15</v>
      </c>
      <c r="B20" s="9" t="s">
        <v>38</v>
      </c>
      <c r="C20" s="37">
        <v>10</v>
      </c>
      <c r="D20" s="38">
        <v>100</v>
      </c>
      <c r="E20" s="37">
        <v>17.59</v>
      </c>
      <c r="F20" s="37">
        <v>118.55</v>
      </c>
      <c r="G20" s="37"/>
      <c r="H20" s="12" t="s">
        <v>86</v>
      </c>
    </row>
    <row r="21" spans="1:8" ht="53.25" customHeight="1">
      <c r="A21" s="20"/>
      <c r="B21" s="76" t="s">
        <v>45</v>
      </c>
      <c r="C21" s="77"/>
      <c r="D21" s="77"/>
      <c r="E21" s="77"/>
      <c r="F21" s="77"/>
      <c r="G21" s="77"/>
      <c r="H21" s="78"/>
    </row>
    <row r="22" spans="1:8">
      <c r="A22" s="19">
        <v>1</v>
      </c>
      <c r="B22" s="9" t="s">
        <v>13</v>
      </c>
      <c r="C22" s="37">
        <v>50</v>
      </c>
      <c r="D22" s="38"/>
      <c r="E22" s="52">
        <v>-9.98</v>
      </c>
      <c r="F22" s="37">
        <v>81.96</v>
      </c>
      <c r="G22" s="37">
        <v>0.9</v>
      </c>
      <c r="H22" s="12" t="s">
        <v>90</v>
      </c>
    </row>
    <row r="23" spans="1:8">
      <c r="A23" s="19">
        <v>2</v>
      </c>
      <c r="B23" s="9" t="s">
        <v>14</v>
      </c>
      <c r="C23" s="37">
        <v>57.14</v>
      </c>
      <c r="D23" s="38"/>
      <c r="E23" s="52">
        <v>-8.2100000000000009</v>
      </c>
      <c r="F23" s="37">
        <v>76.53</v>
      </c>
      <c r="G23" s="37"/>
      <c r="H23" s="12" t="s">
        <v>86</v>
      </c>
    </row>
    <row r="24" spans="1:8">
      <c r="A24" s="19">
        <v>3</v>
      </c>
      <c r="B24" s="9" t="s">
        <v>17</v>
      </c>
      <c r="C24" s="37">
        <v>42.86</v>
      </c>
      <c r="D24" s="38"/>
      <c r="E24" s="52">
        <v>-12.78</v>
      </c>
      <c r="F24" s="37">
        <v>82.75</v>
      </c>
      <c r="G24" s="37">
        <v>0.9</v>
      </c>
      <c r="H24" s="12" t="s">
        <v>90</v>
      </c>
    </row>
    <row r="25" spans="1:8">
      <c r="A25" s="19">
        <v>4</v>
      </c>
      <c r="B25" s="9" t="s">
        <v>91</v>
      </c>
      <c r="C25" s="37">
        <v>40</v>
      </c>
      <c r="D25" s="38">
        <v>100</v>
      </c>
      <c r="E25" s="52">
        <v>4.09</v>
      </c>
      <c r="F25" s="37">
        <v>95.35</v>
      </c>
      <c r="G25" s="37"/>
      <c r="H25" s="12" t="s">
        <v>86</v>
      </c>
    </row>
    <row r="26" spans="1:8">
      <c r="A26" s="19">
        <v>5</v>
      </c>
      <c r="B26" s="9" t="s">
        <v>34</v>
      </c>
      <c r="C26" s="37">
        <v>44</v>
      </c>
      <c r="D26" s="38">
        <v>-100</v>
      </c>
      <c r="E26" s="52">
        <v>-16.96</v>
      </c>
      <c r="F26" s="37">
        <v>93.3</v>
      </c>
      <c r="G26" s="37">
        <v>1</v>
      </c>
      <c r="H26" s="12" t="s">
        <v>124</v>
      </c>
    </row>
    <row r="27" spans="1:8">
      <c r="A27" s="19">
        <v>6</v>
      </c>
      <c r="B27" s="9" t="s">
        <v>23</v>
      </c>
      <c r="C27" s="37">
        <v>44</v>
      </c>
      <c r="D27" s="38"/>
      <c r="E27" s="52">
        <v>-0.55000000000000004</v>
      </c>
      <c r="F27" s="37">
        <v>84.37</v>
      </c>
      <c r="G27" s="37">
        <v>0.9</v>
      </c>
      <c r="H27" s="12" t="s">
        <v>90</v>
      </c>
    </row>
    <row r="28" spans="1:8">
      <c r="A28" s="19">
        <v>7</v>
      </c>
      <c r="B28" s="9" t="s">
        <v>26</v>
      </c>
      <c r="C28" s="37">
        <v>44</v>
      </c>
      <c r="D28" s="38">
        <v>100</v>
      </c>
      <c r="E28" s="52">
        <v>-1.98</v>
      </c>
      <c r="F28" s="37">
        <v>94.06</v>
      </c>
      <c r="G28" s="37"/>
      <c r="H28" s="12" t="s">
        <v>86</v>
      </c>
    </row>
    <row r="29" spans="1:8">
      <c r="A29" s="19">
        <v>8</v>
      </c>
      <c r="B29" s="9" t="s">
        <v>32</v>
      </c>
      <c r="C29" s="37">
        <v>56</v>
      </c>
      <c r="D29" s="38">
        <v>-67.31</v>
      </c>
      <c r="E29" s="52">
        <v>11.72</v>
      </c>
      <c r="F29" s="37">
        <v>76.25</v>
      </c>
      <c r="G29" s="37"/>
      <c r="H29" s="12" t="s">
        <v>86</v>
      </c>
    </row>
    <row r="30" spans="1:8">
      <c r="A30" s="19">
        <v>9</v>
      </c>
      <c r="B30" s="9" t="s">
        <v>35</v>
      </c>
      <c r="C30" s="37">
        <v>56</v>
      </c>
      <c r="D30" s="38">
        <v>288.58999999999997</v>
      </c>
      <c r="E30" s="52">
        <v>9.92</v>
      </c>
      <c r="F30" s="37">
        <v>64.31</v>
      </c>
      <c r="G30" s="37"/>
      <c r="H30" s="12" t="s">
        <v>86</v>
      </c>
    </row>
    <row r="31" spans="1:8">
      <c r="A31" s="19">
        <v>10</v>
      </c>
      <c r="B31" s="9" t="s">
        <v>37</v>
      </c>
      <c r="C31" s="37">
        <v>45.83</v>
      </c>
      <c r="D31" s="38">
        <v>-4.0199999999999996</v>
      </c>
      <c r="E31" s="52">
        <v>-18.36</v>
      </c>
      <c r="F31" s="37">
        <v>72.92</v>
      </c>
      <c r="G31" s="37"/>
      <c r="H31" s="12" t="s">
        <v>86</v>
      </c>
    </row>
    <row r="32" spans="1:8" ht="18.75">
      <c r="A32" s="20"/>
      <c r="B32" s="75" t="s">
        <v>46</v>
      </c>
      <c r="C32" s="75"/>
      <c r="D32" s="75"/>
      <c r="E32" s="75"/>
      <c r="F32" s="75"/>
      <c r="G32" s="75"/>
      <c r="H32" s="75"/>
    </row>
    <row r="33" spans="1:8">
      <c r="A33" s="19">
        <v>1</v>
      </c>
      <c r="B33" s="9" t="s">
        <v>89</v>
      </c>
      <c r="C33" s="37">
        <v>64.290000000000006</v>
      </c>
      <c r="D33" s="86"/>
      <c r="E33" s="52">
        <v>-14.92</v>
      </c>
      <c r="F33" s="38">
        <v>67.709999999999994</v>
      </c>
      <c r="G33" s="37"/>
      <c r="H33" s="12" t="s">
        <v>86</v>
      </c>
    </row>
    <row r="34" spans="1:8" ht="30">
      <c r="A34" s="19">
        <v>2</v>
      </c>
      <c r="B34" s="9" t="s">
        <v>20</v>
      </c>
      <c r="C34" s="37">
        <v>66.7</v>
      </c>
      <c r="D34" s="86">
        <v>6.85</v>
      </c>
      <c r="E34" s="52"/>
      <c r="F34" s="37">
        <v>91.01</v>
      </c>
      <c r="G34" s="37"/>
      <c r="H34" s="12" t="s">
        <v>125</v>
      </c>
    </row>
    <row r="35" spans="1:8">
      <c r="A35" s="19">
        <v>3</v>
      </c>
      <c r="B35" s="9" t="s">
        <v>24</v>
      </c>
      <c r="C35" s="37">
        <v>68</v>
      </c>
      <c r="D35" s="86"/>
      <c r="E35" s="52">
        <v>0.22</v>
      </c>
      <c r="F35" s="38">
        <v>83.49</v>
      </c>
      <c r="G35" s="37"/>
      <c r="H35" s="12" t="s">
        <v>86</v>
      </c>
    </row>
    <row r="36" spans="1:8">
      <c r="A36" s="19">
        <v>4</v>
      </c>
      <c r="B36" s="9" t="s">
        <v>88</v>
      </c>
      <c r="C36" s="37">
        <v>71.430000000000007</v>
      </c>
      <c r="D36" s="86"/>
      <c r="E36" s="52">
        <v>-2.48</v>
      </c>
      <c r="F36" s="38">
        <v>82.78</v>
      </c>
      <c r="G36" s="37">
        <v>0.9</v>
      </c>
      <c r="H36" s="12" t="s">
        <v>90</v>
      </c>
    </row>
    <row r="38" spans="1:8">
      <c r="B38" s="17"/>
      <c r="C38" s="53"/>
      <c r="D38" s="54"/>
      <c r="E38" s="1"/>
      <c r="F38" s="1"/>
      <c r="G38" s="1"/>
    </row>
    <row r="39" spans="1:8">
      <c r="B39" s="17"/>
      <c r="C39" s="17"/>
      <c r="D39" s="23"/>
    </row>
    <row r="40" spans="1:8">
      <c r="B40" s="17"/>
      <c r="C40" s="17"/>
      <c r="D40" s="23"/>
    </row>
    <row r="41" spans="1:8">
      <c r="B41" s="17"/>
      <c r="C41" s="17"/>
      <c r="D41" s="23"/>
    </row>
    <row r="42" spans="1:8">
      <c r="B42" s="17"/>
      <c r="C42" s="17"/>
      <c r="D42" s="23"/>
    </row>
    <row r="43" spans="1:8">
      <c r="B43" s="17"/>
      <c r="C43" s="17"/>
      <c r="D43" s="23"/>
    </row>
    <row r="44" spans="1:8">
      <c r="B44" s="17"/>
      <c r="C44" s="17"/>
      <c r="D44" s="23"/>
    </row>
    <row r="45" spans="1:8">
      <c r="B45" s="17"/>
      <c r="C45" s="17"/>
      <c r="D45" s="23"/>
    </row>
    <row r="46" spans="1:8">
      <c r="B46" s="17"/>
      <c r="C46" s="17"/>
      <c r="D46" s="23"/>
    </row>
    <row r="47" spans="1:8">
      <c r="B47" s="17"/>
      <c r="C47" s="17"/>
      <c r="D47" s="23"/>
    </row>
    <row r="48" spans="1:8">
      <c r="B48" s="17"/>
      <c r="C48" s="17"/>
      <c r="D48" s="23"/>
    </row>
    <row r="49" spans="2:4">
      <c r="B49" s="17"/>
      <c r="C49" s="17"/>
      <c r="D49" s="23"/>
    </row>
    <row r="50" spans="2:4">
      <c r="B50" s="17"/>
      <c r="C50" s="17"/>
      <c r="D50" s="23"/>
    </row>
    <row r="51" spans="2:4">
      <c r="B51" s="17"/>
      <c r="C51" s="17"/>
      <c r="D51" s="23"/>
    </row>
    <row r="52" spans="2:4">
      <c r="B52" s="17"/>
      <c r="C52" s="17"/>
      <c r="D52" s="23"/>
    </row>
    <row r="53" spans="2:4">
      <c r="B53" s="17"/>
      <c r="C53" s="17"/>
      <c r="D53" s="23"/>
    </row>
    <row r="54" spans="2:4">
      <c r="B54" s="17"/>
      <c r="C54" s="17"/>
      <c r="D54" s="23"/>
    </row>
    <row r="55" spans="2:4">
      <c r="B55" s="17"/>
      <c r="C55" s="17"/>
      <c r="D55" s="23"/>
    </row>
    <row r="56" spans="2:4">
      <c r="B56" s="17"/>
      <c r="C56" s="17"/>
      <c r="D56" s="23"/>
    </row>
    <row r="57" spans="2:4">
      <c r="B57" s="17"/>
      <c r="C57" s="17"/>
      <c r="D57" s="23"/>
    </row>
    <row r="58" spans="2:4">
      <c r="B58" s="17"/>
      <c r="C58" s="17"/>
      <c r="D58" s="23"/>
    </row>
    <row r="59" spans="2:4">
      <c r="B59" s="17"/>
      <c r="C59" s="17"/>
      <c r="D59" s="23"/>
    </row>
    <row r="60" spans="2:4">
      <c r="B60" s="17"/>
      <c r="C60" s="17"/>
      <c r="D60" s="23"/>
    </row>
    <row r="61" spans="2:4">
      <c r="B61" s="17"/>
      <c r="C61" s="17"/>
      <c r="D61" s="23"/>
    </row>
    <row r="62" spans="2:4">
      <c r="B62" s="17"/>
      <c r="C62" s="17"/>
      <c r="D62" s="23"/>
    </row>
    <row r="63" spans="2:4">
      <c r="B63" s="17"/>
      <c r="C63" s="17"/>
      <c r="D63" s="23"/>
    </row>
    <row r="64" spans="2:4">
      <c r="B64" s="17"/>
      <c r="C64" s="17"/>
      <c r="D64" s="23"/>
    </row>
    <row r="65" spans="2:4">
      <c r="B65" s="17"/>
      <c r="C65" s="17"/>
      <c r="D65" s="23"/>
    </row>
    <row r="66" spans="2:4">
      <c r="B66" s="17"/>
      <c r="C66" s="17"/>
      <c r="D66" s="23"/>
    </row>
    <row r="67" spans="2:4">
      <c r="B67" s="17"/>
      <c r="C67" s="17"/>
      <c r="D67" s="23"/>
    </row>
    <row r="68" spans="2:4">
      <c r="B68" s="17"/>
      <c r="C68" s="17"/>
      <c r="D68" s="23"/>
    </row>
    <row r="69" spans="2:4">
      <c r="B69" s="17"/>
      <c r="C69" s="17"/>
      <c r="D69" s="23"/>
    </row>
    <row r="70" spans="2:4">
      <c r="B70" s="17"/>
      <c r="C70" s="17"/>
      <c r="D70" s="23"/>
    </row>
    <row r="71" spans="2:4">
      <c r="B71" s="17"/>
      <c r="C71" s="17"/>
      <c r="D71" s="23"/>
    </row>
    <row r="72" spans="2:4">
      <c r="B72" s="17"/>
      <c r="C72" s="17"/>
      <c r="D72" s="23"/>
    </row>
    <row r="73" spans="2:4">
      <c r="B73" s="17"/>
      <c r="C73" s="17"/>
      <c r="D73" s="23"/>
    </row>
    <row r="74" spans="2:4">
      <c r="B74" s="17"/>
      <c r="C74" s="17"/>
      <c r="D74" s="23"/>
    </row>
    <row r="75" spans="2:4">
      <c r="B75" s="17"/>
      <c r="C75" s="17"/>
      <c r="D75" s="23"/>
    </row>
    <row r="76" spans="2:4">
      <c r="B76" s="17"/>
      <c r="C76" s="17"/>
      <c r="D76" s="23"/>
    </row>
    <row r="77" spans="2:4">
      <c r="B77" s="17"/>
      <c r="C77" s="17"/>
      <c r="D77" s="23"/>
    </row>
    <row r="78" spans="2:4">
      <c r="B78" s="17"/>
      <c r="C78" s="17"/>
      <c r="D78" s="23"/>
    </row>
    <row r="79" spans="2:4">
      <c r="B79" s="17"/>
      <c r="C79" s="17"/>
      <c r="D79" s="23"/>
    </row>
    <row r="80" spans="2:4">
      <c r="B80" s="17"/>
      <c r="C80" s="17"/>
      <c r="D80" s="23"/>
    </row>
    <row r="81" spans="2:4">
      <c r="B81" s="17"/>
      <c r="C81" s="17"/>
      <c r="D81" s="23"/>
    </row>
    <row r="82" spans="2:4">
      <c r="B82" s="17"/>
      <c r="C82" s="17"/>
      <c r="D82" s="23"/>
    </row>
    <row r="83" spans="2:4">
      <c r="B83" s="17"/>
      <c r="C83" s="17"/>
      <c r="D83" s="23"/>
    </row>
    <row r="84" spans="2:4">
      <c r="B84" s="17"/>
      <c r="C84" s="17"/>
      <c r="D84" s="23"/>
    </row>
    <row r="85" spans="2:4">
      <c r="B85" s="17"/>
      <c r="C85" s="17"/>
      <c r="D85" s="23"/>
    </row>
    <row r="86" spans="2:4">
      <c r="B86" s="17"/>
      <c r="C86" s="17"/>
      <c r="D86" s="23"/>
    </row>
    <row r="87" spans="2:4">
      <c r="B87" s="17"/>
      <c r="C87" s="17"/>
      <c r="D87" s="23"/>
    </row>
    <row r="88" spans="2:4">
      <c r="B88" s="17"/>
      <c r="C88" s="17"/>
      <c r="D88" s="23"/>
    </row>
    <row r="89" spans="2:4">
      <c r="B89" s="17"/>
      <c r="C89" s="17"/>
      <c r="D89" s="23"/>
    </row>
    <row r="90" spans="2:4">
      <c r="B90" s="17"/>
      <c r="C90" s="17"/>
      <c r="D90" s="23"/>
    </row>
    <row r="91" spans="2:4">
      <c r="B91" s="17"/>
      <c r="C91" s="17"/>
      <c r="D91" s="23"/>
    </row>
    <row r="92" spans="2:4">
      <c r="B92" s="17"/>
      <c r="C92" s="17"/>
      <c r="D92" s="23"/>
    </row>
    <row r="93" spans="2:4">
      <c r="B93" s="17"/>
      <c r="C93" s="17"/>
      <c r="D93" s="23"/>
    </row>
    <row r="94" spans="2:4">
      <c r="B94" s="17"/>
      <c r="C94" s="17"/>
      <c r="D94" s="23"/>
    </row>
    <row r="95" spans="2:4">
      <c r="B95" s="17"/>
      <c r="C95" s="17"/>
      <c r="D95" s="23"/>
    </row>
    <row r="96" spans="2:4">
      <c r="B96" s="17"/>
      <c r="C96" s="17"/>
      <c r="D96" s="23"/>
    </row>
    <row r="97" spans="2:4">
      <c r="B97" s="17"/>
      <c r="C97" s="17"/>
      <c r="D97" s="23"/>
    </row>
    <row r="98" spans="2:4">
      <c r="B98" s="17"/>
      <c r="C98" s="17"/>
      <c r="D98" s="23"/>
    </row>
    <row r="99" spans="2:4">
      <c r="B99" s="17"/>
      <c r="C99" s="17"/>
      <c r="D99" s="23"/>
    </row>
    <row r="100" spans="2:4">
      <c r="B100" s="17"/>
      <c r="C100" s="17"/>
      <c r="D100" s="23"/>
    </row>
    <row r="101" spans="2:4">
      <c r="B101" s="17"/>
      <c r="C101" s="17"/>
      <c r="D101" s="23"/>
    </row>
    <row r="102" spans="2:4">
      <c r="B102" s="17"/>
      <c r="C102" s="17"/>
      <c r="D102" s="23"/>
    </row>
    <row r="103" spans="2:4">
      <c r="B103" s="17"/>
      <c r="C103" s="17"/>
      <c r="D103" s="23"/>
    </row>
    <row r="104" spans="2:4">
      <c r="B104" s="17"/>
      <c r="C104" s="17"/>
      <c r="D104" s="23"/>
    </row>
    <row r="105" spans="2:4">
      <c r="B105" s="17"/>
      <c r="C105" s="17"/>
      <c r="D105" s="23"/>
    </row>
    <row r="106" spans="2:4">
      <c r="B106" s="17"/>
      <c r="C106" s="17"/>
      <c r="D106" s="23"/>
    </row>
    <row r="107" spans="2:4">
      <c r="B107" s="17"/>
      <c r="C107" s="17"/>
      <c r="D107" s="23"/>
    </row>
    <row r="108" spans="2:4">
      <c r="B108" s="17"/>
      <c r="C108" s="17"/>
      <c r="D108" s="23"/>
    </row>
    <row r="109" spans="2:4">
      <c r="B109" s="17"/>
      <c r="C109" s="17"/>
      <c r="D109" s="23"/>
    </row>
    <row r="110" spans="2:4">
      <c r="B110" s="17"/>
      <c r="C110" s="17"/>
      <c r="D110" s="23"/>
    </row>
    <row r="111" spans="2:4">
      <c r="B111" s="17"/>
      <c r="C111" s="17"/>
      <c r="D111" s="23"/>
    </row>
    <row r="112" spans="2:4">
      <c r="B112" s="17"/>
      <c r="C112" s="17"/>
      <c r="D112" s="23"/>
    </row>
    <row r="113" spans="2:4">
      <c r="B113" s="17"/>
      <c r="C113" s="17"/>
      <c r="D113" s="23"/>
    </row>
    <row r="114" spans="2:4">
      <c r="B114" s="17"/>
      <c r="C114" s="17"/>
      <c r="D114" s="23"/>
    </row>
    <row r="115" spans="2:4">
      <c r="B115" s="17"/>
      <c r="C115" s="17"/>
      <c r="D115" s="23"/>
    </row>
    <row r="116" spans="2:4">
      <c r="B116" s="17"/>
      <c r="C116" s="17"/>
      <c r="D116" s="23"/>
    </row>
    <row r="117" spans="2:4">
      <c r="B117" s="17"/>
      <c r="C117" s="17"/>
      <c r="D117" s="23"/>
    </row>
    <row r="118" spans="2:4">
      <c r="B118" s="17"/>
      <c r="C118" s="17"/>
      <c r="D118" s="23"/>
    </row>
    <row r="119" spans="2:4">
      <c r="B119" s="17"/>
      <c r="C119" s="17"/>
      <c r="D119" s="23"/>
    </row>
    <row r="120" spans="2:4">
      <c r="B120" s="17"/>
      <c r="C120" s="17"/>
      <c r="D120" s="23"/>
    </row>
    <row r="121" spans="2:4">
      <c r="B121" s="17"/>
      <c r="C121" s="17"/>
      <c r="D121" s="23"/>
    </row>
    <row r="122" spans="2:4">
      <c r="B122" s="17"/>
      <c r="C122" s="17"/>
      <c r="D122" s="23"/>
    </row>
    <row r="123" spans="2:4">
      <c r="B123" s="17"/>
      <c r="C123" s="17"/>
      <c r="D123" s="23"/>
    </row>
  </sheetData>
  <mergeCells count="9">
    <mergeCell ref="B5:H5"/>
    <mergeCell ref="B21:H21"/>
    <mergeCell ref="B32:H32"/>
    <mergeCell ref="B1:H1"/>
    <mergeCell ref="D3:E3"/>
    <mergeCell ref="C3:C4"/>
    <mergeCell ref="F3:F4"/>
    <mergeCell ref="G3:G4"/>
    <mergeCell ref="H3:H4"/>
  </mergeCells>
  <pageMargins left="0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оценка</vt:lpstr>
      <vt:lpstr>результат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Михеева</cp:lastModifiedBy>
  <cp:lastPrinted>2024-09-24T07:49:24Z</cp:lastPrinted>
  <dcterms:created xsi:type="dcterms:W3CDTF">2022-10-18T12:50:23Z</dcterms:created>
  <dcterms:modified xsi:type="dcterms:W3CDTF">2024-09-30T08:10:42Z</dcterms:modified>
</cp:coreProperties>
</file>