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исследования!$A$1:$AP$93</definedName>
  </definedNames>
  <calcPr calcId="125725"/>
</workbook>
</file>

<file path=xl/calcChain.xml><?xml version="1.0" encoding="utf-8"?>
<calcChain xmlns="http://schemas.openxmlformats.org/spreadsheetml/2006/main">
  <c r="W8" i="16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7"/>
  <c r="Y91"/>
  <c r="Y93" s="1"/>
  <c r="D92"/>
  <c r="K89"/>
  <c r="AB89"/>
  <c r="S89"/>
  <c r="F89"/>
  <c r="K90"/>
  <c r="AP91"/>
  <c r="AP93" s="1"/>
  <c r="AO91"/>
  <c r="AO93" s="1"/>
  <c r="AN91"/>
  <c r="AN93" s="1"/>
  <c r="AM91"/>
  <c r="AM93" s="1"/>
  <c r="AL91"/>
  <c r="AL93" s="1"/>
  <c r="AK91"/>
  <c r="AK93" s="1"/>
  <c r="AJ91"/>
  <c r="AJ93" s="1"/>
  <c r="AI91"/>
  <c r="AI93" s="1"/>
  <c r="AH91"/>
  <c r="AH93" s="1"/>
  <c r="AG91"/>
  <c r="AG93" s="1"/>
  <c r="AF91"/>
  <c r="AF93" s="1"/>
  <c r="AE91"/>
  <c r="AE93" s="1"/>
  <c r="AD91"/>
  <c r="AD93" s="1"/>
  <c r="AC91"/>
  <c r="AC93" s="1"/>
  <c r="AA91"/>
  <c r="AA93" s="1"/>
  <c r="Z91"/>
  <c r="Z93" s="1"/>
  <c r="X91"/>
  <c r="X93" s="1"/>
  <c r="V91"/>
  <c r="V93" s="1"/>
  <c r="U91"/>
  <c r="U93" s="1"/>
  <c r="T91"/>
  <c r="T93" s="1"/>
  <c r="R91"/>
  <c r="R93" s="1"/>
  <c r="Q91"/>
  <c r="Q93" s="1"/>
  <c r="P91"/>
  <c r="P93" s="1"/>
  <c r="O91"/>
  <c r="O93" s="1"/>
  <c r="N91"/>
  <c r="N93" s="1"/>
  <c r="M91"/>
  <c r="M93" s="1"/>
  <c r="L91"/>
  <c r="L93" s="1"/>
  <c r="J91"/>
  <c r="J93" s="1"/>
  <c r="I91"/>
  <c r="I93" s="1"/>
  <c r="H91"/>
  <c r="H93" s="1"/>
  <c r="G91"/>
  <c r="G93" s="1"/>
  <c r="E91"/>
  <c r="E93" s="1"/>
  <c r="AB90"/>
  <c r="S90"/>
  <c r="F90"/>
  <c r="AB88"/>
  <c r="S88"/>
  <c r="K88"/>
  <c r="F88"/>
  <c r="AB87"/>
  <c r="S87"/>
  <c r="K87"/>
  <c r="F87"/>
  <c r="AB86"/>
  <c r="S86"/>
  <c r="K86"/>
  <c r="F86"/>
  <c r="AB85"/>
  <c r="S85"/>
  <c r="K85"/>
  <c r="F85"/>
  <c r="AB84"/>
  <c r="S84"/>
  <c r="K84"/>
  <c r="F84"/>
  <c r="AB83"/>
  <c r="S83"/>
  <c r="K83"/>
  <c r="F83"/>
  <c r="AB82"/>
  <c r="S82"/>
  <c r="K82"/>
  <c r="F82"/>
  <c r="AB81"/>
  <c r="S81"/>
  <c r="K81"/>
  <c r="F81"/>
  <c r="AB80"/>
  <c r="S80"/>
  <c r="K80"/>
  <c r="F80"/>
  <c r="AB79"/>
  <c r="S79"/>
  <c r="K79"/>
  <c r="F79"/>
  <c r="AB78"/>
  <c r="S78"/>
  <c r="K78"/>
  <c r="F78"/>
  <c r="AB77"/>
  <c r="S77"/>
  <c r="K77"/>
  <c r="F77"/>
  <c r="AB76"/>
  <c r="S76"/>
  <c r="K76"/>
  <c r="F76"/>
  <c r="AB75"/>
  <c r="S75"/>
  <c r="K75"/>
  <c r="F75"/>
  <c r="AB74"/>
  <c r="S74"/>
  <c r="K74"/>
  <c r="F74"/>
  <c r="AB73"/>
  <c r="S73"/>
  <c r="K73"/>
  <c r="F73"/>
  <c r="AB72"/>
  <c r="S72"/>
  <c r="K72"/>
  <c r="F72"/>
  <c r="AB71"/>
  <c r="S71"/>
  <c r="K71"/>
  <c r="F71"/>
  <c r="AB70"/>
  <c r="S70"/>
  <c r="K70"/>
  <c r="F70"/>
  <c r="AB69"/>
  <c r="S69"/>
  <c r="K69"/>
  <c r="F69"/>
  <c r="AB68"/>
  <c r="S68"/>
  <c r="K68"/>
  <c r="F68"/>
  <c r="AB67"/>
  <c r="S67"/>
  <c r="K67"/>
  <c r="F67"/>
  <c r="AB66"/>
  <c r="S66"/>
  <c r="K66"/>
  <c r="F66"/>
  <c r="AB65"/>
  <c r="S65"/>
  <c r="K65"/>
  <c r="F65"/>
  <c r="AB64"/>
  <c r="S64"/>
  <c r="K64"/>
  <c r="F64"/>
  <c r="AB63"/>
  <c r="S63"/>
  <c r="K63"/>
  <c r="F63"/>
  <c r="AB62"/>
  <c r="S62"/>
  <c r="K62"/>
  <c r="F62"/>
  <c r="AB61"/>
  <c r="S61"/>
  <c r="K61"/>
  <c r="F61"/>
  <c r="AB60"/>
  <c r="S60"/>
  <c r="K60"/>
  <c r="F60"/>
  <c r="AB59"/>
  <c r="S59"/>
  <c r="K59"/>
  <c r="F59"/>
  <c r="AB58"/>
  <c r="S58"/>
  <c r="K58"/>
  <c r="F58"/>
  <c r="AB57"/>
  <c r="S57"/>
  <c r="K57"/>
  <c r="F57"/>
  <c r="AB56"/>
  <c r="S56"/>
  <c r="K56"/>
  <c r="F56"/>
  <c r="AB55"/>
  <c r="S55"/>
  <c r="K55"/>
  <c r="F55"/>
  <c r="AB54"/>
  <c r="S54"/>
  <c r="K54"/>
  <c r="F54"/>
  <c r="AB53"/>
  <c r="S53"/>
  <c r="K53"/>
  <c r="F53"/>
  <c r="AB52"/>
  <c r="S52"/>
  <c r="K52"/>
  <c r="F52"/>
  <c r="AB51"/>
  <c r="S51"/>
  <c r="K51"/>
  <c r="F51"/>
  <c r="AB50"/>
  <c r="S50"/>
  <c r="K50"/>
  <c r="F50"/>
  <c r="AB49"/>
  <c r="S49"/>
  <c r="K49"/>
  <c r="F49"/>
  <c r="AB48"/>
  <c r="S48"/>
  <c r="K48"/>
  <c r="F48"/>
  <c r="AB47"/>
  <c r="S47"/>
  <c r="K47"/>
  <c r="F47"/>
  <c r="AB46"/>
  <c r="S46"/>
  <c r="K46"/>
  <c r="F46"/>
  <c r="AB45"/>
  <c r="S45"/>
  <c r="K45"/>
  <c r="F45"/>
  <c r="AB44"/>
  <c r="S44"/>
  <c r="K44"/>
  <c r="F44"/>
  <c r="AB43"/>
  <c r="S43"/>
  <c r="K43"/>
  <c r="F43"/>
  <c r="AB42"/>
  <c r="S42"/>
  <c r="K42"/>
  <c r="F42"/>
  <c r="AB41"/>
  <c r="S41"/>
  <c r="K41"/>
  <c r="F41"/>
  <c r="AB40"/>
  <c r="S40"/>
  <c r="K40"/>
  <c r="F40"/>
  <c r="AB39"/>
  <c r="S39"/>
  <c r="K39"/>
  <c r="F39"/>
  <c r="AB38"/>
  <c r="S38"/>
  <c r="K38"/>
  <c r="F38"/>
  <c r="AB37"/>
  <c r="S37"/>
  <c r="K37"/>
  <c r="F37"/>
  <c r="AB36"/>
  <c r="S36"/>
  <c r="K36"/>
  <c r="F36"/>
  <c r="AB35"/>
  <c r="S35"/>
  <c r="K35"/>
  <c r="F35"/>
  <c r="AB34"/>
  <c r="S34"/>
  <c r="K34"/>
  <c r="F34"/>
  <c r="AB33"/>
  <c r="S33"/>
  <c r="K33"/>
  <c r="F33"/>
  <c r="AB32"/>
  <c r="S32"/>
  <c r="K32"/>
  <c r="F32"/>
  <c r="AB31"/>
  <c r="S31"/>
  <c r="K31"/>
  <c r="F31"/>
  <c r="AB30"/>
  <c r="S30"/>
  <c r="K30"/>
  <c r="F30"/>
  <c r="AB29"/>
  <c r="S29"/>
  <c r="K29"/>
  <c r="F29"/>
  <c r="AB28"/>
  <c r="S28"/>
  <c r="K28"/>
  <c r="F28"/>
  <c r="AB27"/>
  <c r="S27"/>
  <c r="K27"/>
  <c r="F27"/>
  <c r="AB26"/>
  <c r="S26"/>
  <c r="K26"/>
  <c r="F26"/>
  <c r="AB25"/>
  <c r="S25"/>
  <c r="K25"/>
  <c r="F25"/>
  <c r="AB24"/>
  <c r="S24"/>
  <c r="K24"/>
  <c r="F24"/>
  <c r="AB23"/>
  <c r="S23"/>
  <c r="K23"/>
  <c r="F23"/>
  <c r="AB22"/>
  <c r="S22"/>
  <c r="K22"/>
  <c r="F22"/>
  <c r="AB21"/>
  <c r="S21"/>
  <c r="K21"/>
  <c r="F21"/>
  <c r="AB20"/>
  <c r="S20"/>
  <c r="K20"/>
  <c r="F20"/>
  <c r="AB19"/>
  <c r="S19"/>
  <c r="K19"/>
  <c r="F19"/>
  <c r="AB18"/>
  <c r="S18"/>
  <c r="K18"/>
  <c r="F18"/>
  <c r="AB17"/>
  <c r="S17"/>
  <c r="K17"/>
  <c r="F17"/>
  <c r="AB16"/>
  <c r="S16"/>
  <c r="K16"/>
  <c r="F16"/>
  <c r="AB15"/>
  <c r="S15"/>
  <c r="K15"/>
  <c r="F15"/>
  <c r="AB14"/>
  <c r="S14"/>
  <c r="K14"/>
  <c r="F14"/>
  <c r="AB13"/>
  <c r="S13"/>
  <c r="K13"/>
  <c r="F13"/>
  <c r="AB12"/>
  <c r="S12"/>
  <c r="K12"/>
  <c r="F12"/>
  <c r="AB11"/>
  <c r="S11"/>
  <c r="K11"/>
  <c r="F11"/>
  <c r="AB10"/>
  <c r="S10"/>
  <c r="K10"/>
  <c r="F10"/>
  <c r="AB9"/>
  <c r="S9"/>
  <c r="K9"/>
  <c r="F9"/>
  <c r="AB8"/>
  <c r="S8"/>
  <c r="K8"/>
  <c r="F8"/>
  <c r="AB7"/>
  <c r="S7"/>
  <c r="K7"/>
  <c r="F7"/>
  <c r="W91" l="1"/>
  <c r="W93" s="1"/>
  <c r="AB91"/>
  <c r="AB93" s="1"/>
  <c r="D7"/>
  <c r="D12"/>
  <c r="D16"/>
  <c r="D20"/>
  <c r="D19"/>
  <c r="D27"/>
  <c r="D24"/>
  <c r="D13"/>
  <c r="D25"/>
  <c r="D36"/>
  <c r="D44"/>
  <c r="D48"/>
  <c r="D56"/>
  <c r="D60"/>
  <c r="D64"/>
  <c r="D68"/>
  <c r="D72"/>
  <c r="D76"/>
  <c r="D86"/>
  <c r="D89"/>
  <c r="D34"/>
  <c r="D50"/>
  <c r="D90"/>
  <c r="D54"/>
  <c r="D58"/>
  <c r="D62"/>
  <c r="D66"/>
  <c r="D74"/>
  <c r="D78"/>
  <c r="D88"/>
  <c r="D15"/>
  <c r="D23"/>
  <c r="D10"/>
  <c r="D14"/>
  <c r="D18"/>
  <c r="D22"/>
  <c r="D31"/>
  <c r="D39"/>
  <c r="D47"/>
  <c r="D55"/>
  <c r="D59"/>
  <c r="D63"/>
  <c r="D67"/>
  <c r="D71"/>
  <c r="D75"/>
  <c r="D79"/>
  <c r="D82"/>
  <c r="D85"/>
  <c r="D29"/>
  <c r="D33"/>
  <c r="D37"/>
  <c r="D41"/>
  <c r="D45"/>
  <c r="D49"/>
  <c r="D53"/>
  <c r="D57"/>
  <c r="D61"/>
  <c r="D69"/>
  <c r="D73"/>
  <c r="D77"/>
  <c r="D87"/>
  <c r="D51"/>
  <c r="D32"/>
  <c r="D42"/>
  <c r="D70"/>
  <c r="D17"/>
  <c r="D43"/>
  <c r="D35"/>
  <c r="D11"/>
  <c r="D9"/>
  <c r="D80"/>
  <c r="D40"/>
  <c r="D26"/>
  <c r="D84"/>
  <c r="D83"/>
  <c r="D81"/>
  <c r="D65"/>
  <c r="D52"/>
  <c r="D46"/>
  <c r="D38"/>
  <c r="D30"/>
  <c r="S91"/>
  <c r="S93" s="1"/>
  <c r="D28"/>
  <c r="D21"/>
  <c r="F91"/>
  <c r="F93" s="1"/>
  <c r="K91"/>
  <c r="K93" s="1"/>
  <c r="D8"/>
  <c r="D91" l="1"/>
  <c r="D93" s="1"/>
</calcChain>
</file>

<file path=xl/sharedStrings.xml><?xml version="1.0" encoding="utf-8"?>
<sst xmlns="http://schemas.openxmlformats.org/spreadsheetml/2006/main" count="138" uniqueCount="134">
  <si>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</si>
  <si>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</si>
  <si>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</si>
  <si>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</si>
  <si>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</si>
  <si>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</si>
  <si>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</si>
  <si>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</si>
  <si>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</si>
  <si>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</si>
  <si>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</si>
  <si>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</si>
  <si>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</si>
  <si>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</si>
  <si>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</si>
  <si>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</si>
  <si>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</si>
  <si>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</si>
  <si>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</si>
  <si>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</si>
  <si>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</si>
  <si>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</si>
  <si>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</si>
  <si>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</si>
  <si>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</si>
  <si>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</si>
  <si>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</si>
  <si>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</si>
  <si>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</si>
  <si>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</si>
  <si>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</si>
  <si>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</si>
  <si>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</si>
  <si>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</si>
  <si>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</si>
  <si>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</si>
  <si>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</si>
  <si>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</si>
  <si>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</si>
  <si>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</si>
  <si>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</si>
  <si>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</si>
  <si>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</si>
  <si>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</si>
  <si>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</si>
  <si>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</si>
  <si>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</si>
  <si>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</si>
  <si>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</si>
  <si>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</si>
  <si>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</si>
  <si>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</si>
  <si>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</si>
  <si>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</si>
  <si>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</si>
  <si>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</si>
  <si>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</si>
  <si>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</si>
  <si>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</si>
  <si>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</si>
  <si>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</si>
  <si>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</si>
  <si>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</si>
  <si>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</si>
  <si>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</si>
  <si>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</si>
  <si>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</si>
  <si>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</si>
  <si>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</si>
  <si>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</si>
  <si>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</si>
  <si>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</si>
  <si>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</si>
  <si>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</si>
  <si>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</si>
  <si>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</si>
  <si>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</si>
  <si>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</si>
  <si>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</si>
  <si>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</si>
  <si>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</si>
  <si>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</si>
  <si>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</si>
  <si>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</si>
  <si>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</si>
  <si>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</si>
  <si>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</si>
  <si>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</si>
  <si>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</si>
  <si>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</si>
  <si>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</si>
  <si>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</si>
  <si>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</si>
  <si>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</si>
  <si>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</si>
  <si>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</si>
  <si>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</si>
  <si>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</si>
  <si>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</si>
  <si>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</si>
  <si>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</si>
  <si>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</si>
  <si>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</si>
  <si>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</si>
  <si>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</si>
  <si>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</si>
  <si>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</si>
  <si>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</si>
  <si>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</si>
  <si>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</si>
  <si>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</si>
  <si>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</si>
  <si>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</si>
  <si>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</si>
  <si>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</si>
  <si>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</si>
  <si>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</si>
  <si>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</si>
  <si>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</si>
  <si>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"Медицина и ядерные технологии"</t>
  </si>
  <si>
    <t>ООО "Скандинавия Ава-Петер"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</si>
  <si>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</si>
  <si>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</si>
  <si>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</si>
  <si>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</si>
  <si>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диагностическим (лабораторным) исследованиям на 2024 год </t>
  </si>
  <si>
    <t>ООО "Гинея"</t>
  </si>
  <si>
    <t>ОГБУЗ "Клинический родильный дом"</t>
  </si>
  <si>
    <t>ОГАУЗ "Стоматологическая поликлиника №1"</t>
  </si>
  <si>
    <t>ООО "Клиника Фомина Тверь"</t>
  </si>
  <si>
    <t>Колоноскопия с анестезией</t>
  </si>
  <si>
    <t>УЗИ сердца (эхокардиография)</t>
  </si>
  <si>
    <t>МЧУ "Клиника Медекс Смоленск"</t>
  </si>
  <si>
    <t xml:space="preserve">в редакции от "31" июля 2024г.    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</si>
</sst>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6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93"/>
  <sheetViews>
    <sheetView tabSelected="1" zoomScale="70" zoomScaleNormal="70" workbookViewId="0">
      <pane xSplit="3" ySplit="6" topLeftCell="Q41" activePane="bottomRight" state="frozen"/>
      <selection pane="topRight" activeCell="B1" sqref="B1"/>
      <selection pane="bottomLeft" activeCell="A10" sqref="A10"/>
      <selection pane="bottomRight" activeCell="A4" sqref="A4:AP4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1" width="13.7109375" style="2" customWidth="1"/>
    <col min="22" max="22" width="13" style="2" customWidth="1"/>
    <col min="23" max="23" width="13.42578125" style="3" customWidth="1"/>
    <col min="24" max="24" width="9.7109375" style="2" customWidth="1"/>
    <col min="25" max="26" width="8.85546875" style="2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20" style="2" customWidth="1"/>
    <col min="43" max="16384" width="8.85546875" style="2"/>
  </cols>
  <sheetData>
    <row r="1" spans="1:42" ht="15.75">
      <c r="A1" s="6"/>
      <c r="B1" s="6"/>
      <c r="C1" s="36" t="s">
        <v>54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</row>
    <row r="2" spans="1:42" ht="15.6" customHeight="1">
      <c r="A2" s="6"/>
      <c r="B2" s="6"/>
      <c r="C2" s="36" t="s">
        <v>124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</row>
    <row r="3" spans="1:42" ht="15.75" customHeight="1">
      <c r="A3" s="6"/>
      <c r="B3" s="6"/>
      <c r="C3" s="37" t="s">
        <v>133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</row>
    <row r="4" spans="1:42" ht="20.25" customHeight="1">
      <c r="A4" s="38" t="s">
        <v>125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</row>
    <row r="5" spans="1:42" ht="19.5" customHeight="1">
      <c r="A5" s="39" t="s">
        <v>58</v>
      </c>
      <c r="B5" s="39" t="s">
        <v>65</v>
      </c>
      <c r="C5" s="41" t="s">
        <v>0</v>
      </c>
      <c r="D5" s="42" t="s">
        <v>95</v>
      </c>
      <c r="E5" s="42" t="s">
        <v>34</v>
      </c>
      <c r="F5" s="42" t="s">
        <v>37</v>
      </c>
      <c r="G5" s="43" t="s">
        <v>38</v>
      </c>
      <c r="H5" s="43"/>
      <c r="I5" s="43"/>
      <c r="J5" s="43"/>
      <c r="K5" s="44" t="s">
        <v>39</v>
      </c>
      <c r="L5" s="50" t="s">
        <v>38</v>
      </c>
      <c r="M5" s="51"/>
      <c r="N5" s="51"/>
      <c r="O5" s="51"/>
      <c r="P5" s="51"/>
      <c r="Q5" s="51"/>
      <c r="R5" s="52"/>
      <c r="S5" s="42" t="s">
        <v>40</v>
      </c>
      <c r="T5" s="53" t="s">
        <v>38</v>
      </c>
      <c r="U5" s="54"/>
      <c r="V5" s="55"/>
      <c r="W5" s="44" t="s">
        <v>35</v>
      </c>
      <c r="X5" s="43" t="s">
        <v>38</v>
      </c>
      <c r="Y5" s="43"/>
      <c r="Z5" s="43"/>
      <c r="AA5" s="43"/>
      <c r="AB5" s="44" t="s">
        <v>33</v>
      </c>
      <c r="AC5" s="45" t="s">
        <v>38</v>
      </c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7"/>
      <c r="AP5" s="48" t="s">
        <v>55</v>
      </c>
    </row>
    <row r="6" spans="1:42" ht="225" customHeight="1">
      <c r="A6" s="40"/>
      <c r="B6" s="40"/>
      <c r="C6" s="41"/>
      <c r="D6" s="42"/>
      <c r="E6" s="42"/>
      <c r="F6" s="42"/>
      <c r="G6" s="4" t="s">
        <v>29</v>
      </c>
      <c r="H6" s="4" t="s">
        <v>30</v>
      </c>
      <c r="I6" s="4" t="s">
        <v>31</v>
      </c>
      <c r="J6" s="4" t="s">
        <v>32</v>
      </c>
      <c r="K6" s="44"/>
      <c r="L6" s="7" t="s">
        <v>60</v>
      </c>
      <c r="M6" s="7" t="s">
        <v>59</v>
      </c>
      <c r="N6" s="4" t="s">
        <v>36</v>
      </c>
      <c r="O6" s="7" t="s">
        <v>50</v>
      </c>
      <c r="P6" s="4" t="s">
        <v>51</v>
      </c>
      <c r="Q6" s="7" t="s">
        <v>52</v>
      </c>
      <c r="R6" s="4" t="s">
        <v>53</v>
      </c>
      <c r="S6" s="42"/>
      <c r="T6" s="8" t="s">
        <v>131</v>
      </c>
      <c r="U6" s="9" t="s">
        <v>1</v>
      </c>
      <c r="V6" s="9" t="s">
        <v>2</v>
      </c>
      <c r="W6" s="44"/>
      <c r="X6" s="7" t="s">
        <v>3</v>
      </c>
      <c r="Y6" s="7" t="s">
        <v>130</v>
      </c>
      <c r="Z6" s="4" t="s">
        <v>4</v>
      </c>
      <c r="AA6" s="4" t="s">
        <v>5</v>
      </c>
      <c r="AB6" s="44"/>
      <c r="AC6" s="10" t="s">
        <v>42</v>
      </c>
      <c r="AD6" s="10" t="s">
        <v>43</v>
      </c>
      <c r="AE6" s="10" t="s">
        <v>44</v>
      </c>
      <c r="AF6" s="10" t="s">
        <v>45</v>
      </c>
      <c r="AG6" s="10" t="s">
        <v>56</v>
      </c>
      <c r="AH6" s="10" t="s">
        <v>57</v>
      </c>
      <c r="AI6" s="10" t="s">
        <v>62</v>
      </c>
      <c r="AJ6" s="10" t="s">
        <v>63</v>
      </c>
      <c r="AK6" s="10" t="s">
        <v>41</v>
      </c>
      <c r="AL6" s="10" t="s">
        <v>46</v>
      </c>
      <c r="AM6" s="10" t="s">
        <v>47</v>
      </c>
      <c r="AN6" s="10" t="s">
        <v>48</v>
      </c>
      <c r="AO6" s="10" t="s">
        <v>49</v>
      </c>
      <c r="AP6" s="49"/>
    </row>
    <row r="7" spans="1:42" ht="15.75" customHeight="1">
      <c r="A7" s="1">
        <v>1</v>
      </c>
      <c r="B7" s="25">
        <v>670001</v>
      </c>
      <c r="C7" s="22" t="s">
        <v>66</v>
      </c>
      <c r="D7" s="11">
        <f t="shared" ref="D7:D88" si="0">E7+F7+K7+S7+W7+AB7+AP7</f>
        <v>0</v>
      </c>
      <c r="E7" s="11"/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</f>
        <v>0</v>
      </c>
      <c r="T7" s="12">
        <v>0</v>
      </c>
      <c r="U7" s="12">
        <v>0</v>
      </c>
      <c r="V7" s="12">
        <v>0</v>
      </c>
      <c r="W7" s="13">
        <f>X7+Y7+Z7+AA7</f>
        <v>0</v>
      </c>
      <c r="X7" s="12">
        <v>0</v>
      </c>
      <c r="Y7" s="12">
        <v>0</v>
      </c>
      <c r="Z7" s="12">
        <v>0</v>
      </c>
      <c r="AA7" s="12">
        <v>0</v>
      </c>
      <c r="AB7" s="11">
        <f t="shared" ref="AB7:AB88" si="1">AC7+AD7+AE7+AF7+AG7+AH7+AK7+AL7+AM7+AN7+AO7</f>
        <v>0</v>
      </c>
      <c r="AC7" s="34">
        <v>0</v>
      </c>
      <c r="AD7" s="34">
        <v>0</v>
      </c>
      <c r="AE7" s="34">
        <v>0</v>
      </c>
      <c r="AF7" s="35">
        <v>0</v>
      </c>
      <c r="AG7" s="34">
        <v>0</v>
      </c>
      <c r="AH7" s="35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11">
        <v>0</v>
      </c>
    </row>
    <row r="8" spans="1:42" ht="15.75" customHeight="1">
      <c r="A8" s="1">
        <v>2</v>
      </c>
      <c r="B8" s="26">
        <v>670002</v>
      </c>
      <c r="C8" s="22" t="s">
        <v>6</v>
      </c>
      <c r="D8" s="11">
        <f t="shared" si="0"/>
        <v>13413</v>
      </c>
      <c r="E8" s="11"/>
      <c r="F8" s="11">
        <f t="shared" ref="F8:F88" si="2">G8+H8+I8+J8</f>
        <v>370</v>
      </c>
      <c r="G8" s="5">
        <v>340</v>
      </c>
      <c r="H8" s="5">
        <v>30</v>
      </c>
      <c r="I8" s="5">
        <v>0</v>
      </c>
      <c r="J8" s="5">
        <v>0</v>
      </c>
      <c r="K8" s="11">
        <f t="shared" ref="K8:K88" si="3">L8+M8+N8+O8+P8+Q8+R8</f>
        <v>6840</v>
      </c>
      <c r="L8" s="5">
        <v>3400</v>
      </c>
      <c r="M8" s="5">
        <v>10</v>
      </c>
      <c r="N8" s="5">
        <v>0</v>
      </c>
      <c r="O8" s="5">
        <v>550</v>
      </c>
      <c r="P8" s="5">
        <v>30</v>
      </c>
      <c r="Q8" s="5">
        <v>2500</v>
      </c>
      <c r="R8" s="5">
        <v>350</v>
      </c>
      <c r="S8" s="11">
        <f t="shared" ref="S8:S88" si="4">T8+U8+V8</f>
        <v>5290</v>
      </c>
      <c r="T8" s="12">
        <v>3500</v>
      </c>
      <c r="U8" s="12">
        <v>1550</v>
      </c>
      <c r="V8" s="12">
        <v>240</v>
      </c>
      <c r="W8" s="13">
        <f t="shared" ref="W8:W71" si="5">X8+Y8+Z8+AA8</f>
        <v>913</v>
      </c>
      <c r="X8" s="12">
        <v>83</v>
      </c>
      <c r="Y8" s="12">
        <v>0</v>
      </c>
      <c r="Z8" s="12">
        <v>180</v>
      </c>
      <c r="AA8" s="12">
        <v>650</v>
      </c>
      <c r="AB8" s="11">
        <f t="shared" si="1"/>
        <v>0</v>
      </c>
      <c r="AC8" s="34">
        <v>0</v>
      </c>
      <c r="AD8" s="34">
        <v>0</v>
      </c>
      <c r="AE8" s="34">
        <v>0</v>
      </c>
      <c r="AF8" s="35">
        <v>0</v>
      </c>
      <c r="AG8" s="34">
        <v>0</v>
      </c>
      <c r="AH8" s="35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11">
        <v>0</v>
      </c>
    </row>
    <row r="9" spans="1:42" ht="15.75" customHeight="1">
      <c r="A9" s="1">
        <v>3</v>
      </c>
      <c r="B9" s="26">
        <v>670003</v>
      </c>
      <c r="C9" s="22" t="s">
        <v>7</v>
      </c>
      <c r="D9" s="11">
        <f t="shared" si="0"/>
        <v>7855</v>
      </c>
      <c r="E9" s="11"/>
      <c r="F9" s="11">
        <f t="shared" si="2"/>
        <v>1055</v>
      </c>
      <c r="G9" s="5">
        <v>725</v>
      </c>
      <c r="H9" s="5">
        <v>231</v>
      </c>
      <c r="I9" s="5">
        <v>64</v>
      </c>
      <c r="J9" s="5">
        <v>35</v>
      </c>
      <c r="K9" s="11">
        <f t="shared" si="3"/>
        <v>1200</v>
      </c>
      <c r="L9" s="5">
        <v>800</v>
      </c>
      <c r="M9" s="5">
        <v>200</v>
      </c>
      <c r="N9" s="5">
        <v>200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5450</v>
      </c>
      <c r="T9" s="12">
        <v>5000</v>
      </c>
      <c r="U9" s="12">
        <v>450</v>
      </c>
      <c r="V9" s="12">
        <v>0</v>
      </c>
      <c r="W9" s="13">
        <f t="shared" si="5"/>
        <v>150</v>
      </c>
      <c r="X9" s="12">
        <v>0</v>
      </c>
      <c r="Y9" s="12">
        <v>0</v>
      </c>
      <c r="Z9" s="12">
        <v>0</v>
      </c>
      <c r="AA9" s="12">
        <v>150</v>
      </c>
      <c r="AB9" s="11">
        <f>AC9+AD9+AE9+AF9+AG9+AH9+AI9+AJ9+AK9+AL9+AM9+AN9+AO9</f>
        <v>0</v>
      </c>
      <c r="AC9" s="35"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11">
        <v>0</v>
      </c>
    </row>
    <row r="10" spans="1:42" ht="15.75" customHeight="1">
      <c r="A10" s="1">
        <v>4</v>
      </c>
      <c r="B10" s="25">
        <v>670004</v>
      </c>
      <c r="C10" s="22" t="s">
        <v>67</v>
      </c>
      <c r="D10" s="11">
        <f t="shared" si="0"/>
        <v>0</v>
      </c>
      <c r="E10" s="11"/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2">
        <v>0</v>
      </c>
      <c r="AB10" s="11">
        <f t="shared" si="1"/>
        <v>0</v>
      </c>
      <c r="AC10" s="34">
        <v>0</v>
      </c>
      <c r="AD10" s="34">
        <v>0</v>
      </c>
      <c r="AE10" s="34">
        <v>0</v>
      </c>
      <c r="AF10" s="35">
        <v>0</v>
      </c>
      <c r="AG10" s="34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11">
        <v>0</v>
      </c>
    </row>
    <row r="11" spans="1:42" ht="15.75" customHeight="1">
      <c r="A11" s="1">
        <v>5</v>
      </c>
      <c r="B11" s="26">
        <v>670005</v>
      </c>
      <c r="C11" s="22" t="s">
        <v>8</v>
      </c>
      <c r="D11" s="11">
        <f t="shared" si="0"/>
        <v>26068</v>
      </c>
      <c r="E11" s="11"/>
      <c r="F11" s="11">
        <f t="shared" si="2"/>
        <v>2850</v>
      </c>
      <c r="G11" s="5">
        <v>760</v>
      </c>
      <c r="H11" s="5">
        <v>2090</v>
      </c>
      <c r="I11" s="5">
        <v>0</v>
      </c>
      <c r="J11" s="5">
        <v>0</v>
      </c>
      <c r="K11" s="11">
        <f t="shared" si="3"/>
        <v>6000</v>
      </c>
      <c r="L11" s="5">
        <v>4000</v>
      </c>
      <c r="M11" s="5">
        <v>2000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3">
        <f t="shared" si="5"/>
        <v>2804</v>
      </c>
      <c r="X11" s="12">
        <v>598</v>
      </c>
      <c r="Y11" s="12">
        <v>350</v>
      </c>
      <c r="Z11" s="12">
        <v>556</v>
      </c>
      <c r="AA11" s="12">
        <v>1300</v>
      </c>
      <c r="AB11" s="11">
        <f>SUM(AC11:AO11)</f>
        <v>937</v>
      </c>
      <c r="AC11" s="34">
        <v>171</v>
      </c>
      <c r="AD11" s="34">
        <v>62</v>
      </c>
      <c r="AE11" s="34">
        <v>118</v>
      </c>
      <c r="AF11" s="35">
        <v>108</v>
      </c>
      <c r="AG11" s="34">
        <v>58</v>
      </c>
      <c r="AH11" s="35">
        <v>0</v>
      </c>
      <c r="AI11" s="35">
        <v>10</v>
      </c>
      <c r="AJ11" s="35">
        <v>0</v>
      </c>
      <c r="AK11" s="35">
        <v>10</v>
      </c>
      <c r="AL11" s="35">
        <v>220</v>
      </c>
      <c r="AM11" s="35">
        <v>40</v>
      </c>
      <c r="AN11" s="35">
        <v>50</v>
      </c>
      <c r="AO11" s="35">
        <v>90</v>
      </c>
      <c r="AP11" s="11">
        <v>13477</v>
      </c>
    </row>
    <row r="12" spans="1:42" ht="15.75" customHeight="1">
      <c r="A12" s="1">
        <v>6</v>
      </c>
      <c r="B12" s="25">
        <v>670006</v>
      </c>
      <c r="C12" s="22" t="s">
        <v>68</v>
      </c>
      <c r="D12" s="11">
        <f t="shared" si="0"/>
        <v>0</v>
      </c>
      <c r="E12" s="11"/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2">
        <v>0</v>
      </c>
      <c r="AB12" s="11">
        <f t="shared" si="1"/>
        <v>0</v>
      </c>
      <c r="AC12" s="34">
        <v>0</v>
      </c>
      <c r="AD12" s="34">
        <v>0</v>
      </c>
      <c r="AE12" s="34">
        <v>0</v>
      </c>
      <c r="AF12" s="35">
        <v>0</v>
      </c>
      <c r="AG12" s="34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11">
        <v>0</v>
      </c>
    </row>
    <row r="13" spans="1:42" ht="15.75" customHeight="1">
      <c r="A13" s="1">
        <v>7</v>
      </c>
      <c r="B13" s="25">
        <v>670008</v>
      </c>
      <c r="C13" s="22" t="s">
        <v>69</v>
      </c>
      <c r="D13" s="11">
        <f t="shared" si="0"/>
        <v>0</v>
      </c>
      <c r="E13" s="11"/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3">
        <f t="shared" si="5"/>
        <v>0</v>
      </c>
      <c r="X13" s="12">
        <v>0</v>
      </c>
      <c r="Y13" s="12">
        <v>0</v>
      </c>
      <c r="Z13" s="12">
        <v>0</v>
      </c>
      <c r="AA13" s="12">
        <v>0</v>
      </c>
      <c r="AB13" s="11">
        <f t="shared" si="1"/>
        <v>0</v>
      </c>
      <c r="AC13" s="34">
        <v>0</v>
      </c>
      <c r="AD13" s="34">
        <v>0</v>
      </c>
      <c r="AE13" s="34">
        <v>0</v>
      </c>
      <c r="AF13" s="35">
        <v>0</v>
      </c>
      <c r="AG13" s="34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11">
        <v>0</v>
      </c>
    </row>
    <row r="14" spans="1:42" ht="15.75" customHeight="1">
      <c r="A14" s="1">
        <v>8</v>
      </c>
      <c r="B14" s="25">
        <v>670009</v>
      </c>
      <c r="C14" s="22" t="s">
        <v>70</v>
      </c>
      <c r="D14" s="11">
        <f t="shared" si="0"/>
        <v>0</v>
      </c>
      <c r="E14" s="11"/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3">
        <f t="shared" si="5"/>
        <v>0</v>
      </c>
      <c r="X14" s="12">
        <v>0</v>
      </c>
      <c r="Y14" s="12">
        <v>0</v>
      </c>
      <c r="Z14" s="12">
        <v>0</v>
      </c>
      <c r="AA14" s="12">
        <v>0</v>
      </c>
      <c r="AB14" s="11">
        <f t="shared" si="1"/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11">
        <v>0</v>
      </c>
    </row>
    <row r="15" spans="1:42" ht="15.75" customHeight="1">
      <c r="A15" s="1">
        <v>9</v>
      </c>
      <c r="B15" s="25">
        <v>670010</v>
      </c>
      <c r="C15" s="22" t="s">
        <v>71</v>
      </c>
      <c r="D15" s="11">
        <f t="shared" si="0"/>
        <v>0</v>
      </c>
      <c r="E15" s="11"/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3">
        <f t="shared" si="5"/>
        <v>0</v>
      </c>
      <c r="X15" s="12">
        <v>0</v>
      </c>
      <c r="Y15" s="12">
        <v>0</v>
      </c>
      <c r="Z15" s="12">
        <v>0</v>
      </c>
      <c r="AA15" s="12">
        <v>0</v>
      </c>
      <c r="AB15" s="11">
        <f t="shared" si="1"/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11">
        <v>0</v>
      </c>
    </row>
    <row r="16" spans="1:42" ht="15.75" customHeight="1">
      <c r="A16" s="1">
        <v>10</v>
      </c>
      <c r="B16" s="25">
        <v>670011</v>
      </c>
      <c r="C16" s="22" t="s">
        <v>72</v>
      </c>
      <c r="D16" s="11">
        <f t="shared" si="0"/>
        <v>0</v>
      </c>
      <c r="E16" s="11"/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3">
        <f t="shared" si="5"/>
        <v>0</v>
      </c>
      <c r="X16" s="12">
        <v>0</v>
      </c>
      <c r="Y16" s="12">
        <v>0</v>
      </c>
      <c r="Z16" s="12">
        <v>0</v>
      </c>
      <c r="AA16" s="12">
        <v>0</v>
      </c>
      <c r="AB16" s="11">
        <f t="shared" si="1"/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11">
        <v>0</v>
      </c>
    </row>
    <row r="17" spans="1:42" ht="15.75" customHeight="1">
      <c r="A17" s="1">
        <v>11</v>
      </c>
      <c r="B17" s="26">
        <v>670012</v>
      </c>
      <c r="C17" s="22" t="s">
        <v>102</v>
      </c>
      <c r="D17" s="11">
        <f t="shared" si="0"/>
        <v>6723</v>
      </c>
      <c r="E17" s="11">
        <v>1573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1300</v>
      </c>
      <c r="L17" s="5">
        <v>1300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2800</v>
      </c>
      <c r="T17" s="12">
        <v>1500</v>
      </c>
      <c r="U17" s="12">
        <v>500</v>
      </c>
      <c r="V17" s="12">
        <v>800</v>
      </c>
      <c r="W17" s="13">
        <f t="shared" si="5"/>
        <v>1050</v>
      </c>
      <c r="X17" s="12">
        <v>0</v>
      </c>
      <c r="Y17" s="12">
        <v>0</v>
      </c>
      <c r="Z17" s="12">
        <v>0</v>
      </c>
      <c r="AA17" s="12">
        <v>1050</v>
      </c>
      <c r="AB17" s="11">
        <f t="shared" si="1"/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11">
        <v>0</v>
      </c>
    </row>
    <row r="18" spans="1:42" ht="15.75" customHeight="1">
      <c r="A18" s="1">
        <v>12</v>
      </c>
      <c r="B18" s="26">
        <v>670013</v>
      </c>
      <c r="C18" s="22" t="s">
        <v>16</v>
      </c>
      <c r="D18" s="11">
        <f t="shared" si="0"/>
        <v>1852</v>
      </c>
      <c r="E18" s="11">
        <v>582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1000</v>
      </c>
      <c r="T18" s="12">
        <v>1000</v>
      </c>
      <c r="U18" s="12">
        <v>0</v>
      </c>
      <c r="V18" s="12">
        <v>0</v>
      </c>
      <c r="W18" s="13">
        <f t="shared" si="5"/>
        <v>270</v>
      </c>
      <c r="X18" s="12">
        <v>0</v>
      </c>
      <c r="Y18" s="12">
        <v>0</v>
      </c>
      <c r="Z18" s="12">
        <v>0</v>
      </c>
      <c r="AA18" s="12">
        <v>270</v>
      </c>
      <c r="AB18" s="11">
        <f t="shared" si="1"/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11">
        <v>0</v>
      </c>
    </row>
    <row r="19" spans="1:42" ht="15.75" customHeight="1">
      <c r="A19" s="1">
        <v>13</v>
      </c>
      <c r="B19" s="26">
        <v>670015</v>
      </c>
      <c r="C19" s="22" t="s">
        <v>17</v>
      </c>
      <c r="D19" s="11">
        <f t="shared" si="0"/>
        <v>7505</v>
      </c>
      <c r="E19" s="11">
        <v>1755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1500</v>
      </c>
      <c r="L19" s="5">
        <v>1500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3800</v>
      </c>
      <c r="T19" s="12">
        <v>2300</v>
      </c>
      <c r="U19" s="12">
        <v>600</v>
      </c>
      <c r="V19" s="12">
        <v>900</v>
      </c>
      <c r="W19" s="13">
        <f t="shared" si="5"/>
        <v>450</v>
      </c>
      <c r="X19" s="12">
        <v>50</v>
      </c>
      <c r="Y19" s="12">
        <v>0</v>
      </c>
      <c r="Z19" s="12">
        <v>0</v>
      </c>
      <c r="AA19" s="12">
        <v>400</v>
      </c>
      <c r="AB19" s="11">
        <f t="shared" si="1"/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11">
        <v>0</v>
      </c>
    </row>
    <row r="20" spans="1:42" ht="15.75" customHeight="1">
      <c r="A20" s="1">
        <v>14</v>
      </c>
      <c r="B20" s="26">
        <v>670017</v>
      </c>
      <c r="C20" s="22" t="s">
        <v>18</v>
      </c>
      <c r="D20" s="11">
        <f t="shared" si="0"/>
        <v>867</v>
      </c>
      <c r="E20" s="11">
        <v>537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50</v>
      </c>
      <c r="T20" s="12">
        <v>50</v>
      </c>
      <c r="U20" s="12">
        <v>0</v>
      </c>
      <c r="V20" s="12">
        <v>0</v>
      </c>
      <c r="W20" s="13">
        <f t="shared" si="5"/>
        <v>280</v>
      </c>
      <c r="X20" s="12">
        <v>0</v>
      </c>
      <c r="Y20" s="12">
        <v>0</v>
      </c>
      <c r="Z20" s="12">
        <v>0</v>
      </c>
      <c r="AA20" s="12">
        <v>280</v>
      </c>
      <c r="AB20" s="11">
        <f t="shared" si="1"/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11">
        <v>0</v>
      </c>
    </row>
    <row r="21" spans="1:42" ht="15.75" customHeight="1">
      <c r="A21" s="1">
        <v>15</v>
      </c>
      <c r="B21" s="26">
        <v>670018</v>
      </c>
      <c r="C21" s="22" t="s">
        <v>19</v>
      </c>
      <c r="D21" s="11">
        <f t="shared" si="0"/>
        <v>1806</v>
      </c>
      <c r="E21" s="11">
        <v>1149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50</v>
      </c>
      <c r="T21" s="12">
        <v>50</v>
      </c>
      <c r="U21" s="12">
        <v>0</v>
      </c>
      <c r="V21" s="12">
        <v>0</v>
      </c>
      <c r="W21" s="13">
        <f t="shared" si="5"/>
        <v>607</v>
      </c>
      <c r="X21" s="12">
        <v>67</v>
      </c>
      <c r="Y21" s="12">
        <v>0</v>
      </c>
      <c r="Z21" s="12">
        <v>0</v>
      </c>
      <c r="AA21" s="12">
        <v>540</v>
      </c>
      <c r="AB21" s="11">
        <f t="shared" si="1"/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11">
        <v>0</v>
      </c>
    </row>
    <row r="22" spans="1:42" ht="15.75" customHeight="1">
      <c r="A22" s="1">
        <v>16</v>
      </c>
      <c r="B22" s="26">
        <v>670020</v>
      </c>
      <c r="C22" s="22" t="s">
        <v>99</v>
      </c>
      <c r="D22" s="11">
        <f t="shared" si="0"/>
        <v>3576</v>
      </c>
      <c r="E22" s="11">
        <v>806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2500</v>
      </c>
      <c r="T22" s="12">
        <v>2100</v>
      </c>
      <c r="U22" s="12">
        <v>200</v>
      </c>
      <c r="V22" s="12">
        <v>200</v>
      </c>
      <c r="W22" s="13">
        <f t="shared" si="5"/>
        <v>270</v>
      </c>
      <c r="X22" s="12">
        <v>0</v>
      </c>
      <c r="Y22" s="12">
        <v>0</v>
      </c>
      <c r="Z22" s="12">
        <v>0</v>
      </c>
      <c r="AA22" s="12">
        <v>270</v>
      </c>
      <c r="AB22" s="11">
        <f t="shared" si="1"/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11">
        <v>0</v>
      </c>
    </row>
    <row r="23" spans="1:42" ht="15.75" customHeight="1">
      <c r="A23" s="1">
        <v>17</v>
      </c>
      <c r="B23" s="26">
        <v>670022</v>
      </c>
      <c r="C23" s="22" t="s">
        <v>20</v>
      </c>
      <c r="D23" s="11">
        <f t="shared" si="0"/>
        <v>1618</v>
      </c>
      <c r="E23" s="11">
        <v>448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1170</v>
      </c>
      <c r="T23" s="12">
        <v>520</v>
      </c>
      <c r="U23" s="12">
        <v>340</v>
      </c>
      <c r="V23" s="12">
        <v>310</v>
      </c>
      <c r="W23" s="13">
        <f t="shared" si="5"/>
        <v>0</v>
      </c>
      <c r="X23" s="12">
        <v>0</v>
      </c>
      <c r="Y23" s="12">
        <v>0</v>
      </c>
      <c r="Z23" s="12">
        <v>0</v>
      </c>
      <c r="AA23" s="12">
        <v>0</v>
      </c>
      <c r="AB23" s="11">
        <f t="shared" si="1"/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11">
        <v>0</v>
      </c>
    </row>
    <row r="24" spans="1:42" ht="15.75" customHeight="1">
      <c r="A24" s="1">
        <v>18</v>
      </c>
      <c r="B24" s="26">
        <v>670023</v>
      </c>
      <c r="C24" s="22" t="s">
        <v>21</v>
      </c>
      <c r="D24" s="11">
        <f t="shared" si="0"/>
        <v>1162</v>
      </c>
      <c r="E24" s="11">
        <v>1077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60</v>
      </c>
      <c r="T24" s="12">
        <v>40</v>
      </c>
      <c r="U24" s="12">
        <v>10</v>
      </c>
      <c r="V24" s="12">
        <v>10</v>
      </c>
      <c r="W24" s="13">
        <f t="shared" si="5"/>
        <v>25</v>
      </c>
      <c r="X24" s="12">
        <v>0</v>
      </c>
      <c r="Y24" s="12">
        <v>0</v>
      </c>
      <c r="Z24" s="12">
        <v>0</v>
      </c>
      <c r="AA24" s="12">
        <v>25</v>
      </c>
      <c r="AB24" s="11">
        <f t="shared" si="1"/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11">
        <v>0</v>
      </c>
    </row>
    <row r="25" spans="1:42" ht="15.75" customHeight="1">
      <c r="A25" s="1">
        <v>19</v>
      </c>
      <c r="B25" s="27">
        <v>670024</v>
      </c>
      <c r="C25" s="22" t="s">
        <v>73</v>
      </c>
      <c r="D25" s="11">
        <f t="shared" si="0"/>
        <v>579</v>
      </c>
      <c r="E25" s="11">
        <v>399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0</v>
      </c>
      <c r="T25" s="12">
        <v>0</v>
      </c>
      <c r="U25" s="12">
        <v>0</v>
      </c>
      <c r="V25" s="12">
        <v>0</v>
      </c>
      <c r="W25" s="13">
        <f t="shared" si="5"/>
        <v>180</v>
      </c>
      <c r="X25" s="12">
        <v>0</v>
      </c>
      <c r="Y25" s="12">
        <v>0</v>
      </c>
      <c r="Z25" s="12">
        <v>0</v>
      </c>
      <c r="AA25" s="12">
        <v>180</v>
      </c>
      <c r="AB25" s="11">
        <f t="shared" si="1"/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11">
        <v>0</v>
      </c>
    </row>
    <row r="26" spans="1:42" ht="15.75" customHeight="1">
      <c r="A26" s="1">
        <v>20</v>
      </c>
      <c r="B26" s="26">
        <v>670026</v>
      </c>
      <c r="C26" s="22" t="s">
        <v>22</v>
      </c>
      <c r="D26" s="11">
        <f t="shared" si="0"/>
        <v>2646</v>
      </c>
      <c r="E26" s="11">
        <v>1178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740</v>
      </c>
      <c r="T26" s="12">
        <v>440</v>
      </c>
      <c r="U26" s="12">
        <v>0</v>
      </c>
      <c r="V26" s="12">
        <v>300</v>
      </c>
      <c r="W26" s="13">
        <f t="shared" si="5"/>
        <v>728</v>
      </c>
      <c r="X26" s="12">
        <v>48</v>
      </c>
      <c r="Y26" s="12">
        <v>50</v>
      </c>
      <c r="Z26" s="12">
        <v>0</v>
      </c>
      <c r="AA26" s="12">
        <v>630</v>
      </c>
      <c r="AB26" s="11">
        <f t="shared" si="1"/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11">
        <v>0</v>
      </c>
    </row>
    <row r="27" spans="1:42" ht="15.75" customHeight="1">
      <c r="A27" s="1">
        <v>21</v>
      </c>
      <c r="B27" s="26">
        <v>670027</v>
      </c>
      <c r="C27" s="22" t="s">
        <v>23</v>
      </c>
      <c r="D27" s="11">
        <f t="shared" si="0"/>
        <v>7382</v>
      </c>
      <c r="E27" s="11">
        <v>3519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1240</v>
      </c>
      <c r="L27" s="5">
        <v>1240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1250</v>
      </c>
      <c r="T27" s="12">
        <v>1100</v>
      </c>
      <c r="U27" s="12">
        <v>50</v>
      </c>
      <c r="V27" s="12">
        <v>100</v>
      </c>
      <c r="W27" s="13">
        <f t="shared" si="5"/>
        <v>1373</v>
      </c>
      <c r="X27" s="12">
        <v>89</v>
      </c>
      <c r="Y27" s="12">
        <v>59</v>
      </c>
      <c r="Z27" s="12">
        <v>0</v>
      </c>
      <c r="AA27" s="12">
        <v>1225</v>
      </c>
      <c r="AB27" s="11">
        <f t="shared" si="1"/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11">
        <v>0</v>
      </c>
    </row>
    <row r="28" spans="1:42" ht="15.75" customHeight="1">
      <c r="A28" s="1">
        <v>22</v>
      </c>
      <c r="B28" s="26">
        <v>670028</v>
      </c>
      <c r="C28" s="22" t="s">
        <v>24</v>
      </c>
      <c r="D28" s="11">
        <f t="shared" si="0"/>
        <v>5178</v>
      </c>
      <c r="E28" s="11">
        <v>980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1500</v>
      </c>
      <c r="L28" s="5">
        <v>1250</v>
      </c>
      <c r="M28" s="5">
        <v>250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1700</v>
      </c>
      <c r="T28" s="12">
        <v>1400</v>
      </c>
      <c r="U28" s="12">
        <v>300</v>
      </c>
      <c r="V28" s="12">
        <v>0</v>
      </c>
      <c r="W28" s="13">
        <f t="shared" si="5"/>
        <v>998</v>
      </c>
      <c r="X28" s="12">
        <v>123</v>
      </c>
      <c r="Y28" s="12">
        <v>50</v>
      </c>
      <c r="Z28" s="12">
        <v>0</v>
      </c>
      <c r="AA28" s="12">
        <v>825</v>
      </c>
      <c r="AB28" s="11">
        <f t="shared" si="1"/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11">
        <v>0</v>
      </c>
    </row>
    <row r="29" spans="1:42" ht="15.75" customHeight="1">
      <c r="A29" s="1">
        <v>23</v>
      </c>
      <c r="B29" s="26">
        <v>670029</v>
      </c>
      <c r="C29" s="22" t="s">
        <v>103</v>
      </c>
      <c r="D29" s="11">
        <f t="shared" si="0"/>
        <v>8145</v>
      </c>
      <c r="E29" s="11">
        <v>2755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2400</v>
      </c>
      <c r="L29" s="5">
        <v>2400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2100</v>
      </c>
      <c r="T29" s="12">
        <v>900</v>
      </c>
      <c r="U29" s="12">
        <v>300</v>
      </c>
      <c r="V29" s="12">
        <v>900</v>
      </c>
      <c r="W29" s="13">
        <f t="shared" si="5"/>
        <v>890</v>
      </c>
      <c r="X29" s="12">
        <v>0</v>
      </c>
      <c r="Y29" s="12">
        <v>0</v>
      </c>
      <c r="Z29" s="12">
        <v>0</v>
      </c>
      <c r="AA29" s="12">
        <v>890</v>
      </c>
      <c r="AB29" s="11">
        <f t="shared" si="1"/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11">
        <v>0</v>
      </c>
    </row>
    <row r="30" spans="1:42" ht="15.75" customHeight="1">
      <c r="A30" s="1">
        <v>24</v>
      </c>
      <c r="B30" s="26">
        <v>670030</v>
      </c>
      <c r="C30" s="22" t="s">
        <v>100</v>
      </c>
      <c r="D30" s="11">
        <f t="shared" si="0"/>
        <v>1720</v>
      </c>
      <c r="E30" s="11">
        <v>890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780</v>
      </c>
      <c r="T30" s="12">
        <v>780</v>
      </c>
      <c r="U30" s="12">
        <v>0</v>
      </c>
      <c r="V30" s="12">
        <v>0</v>
      </c>
      <c r="W30" s="13">
        <f t="shared" si="5"/>
        <v>50</v>
      </c>
      <c r="X30" s="12">
        <v>0</v>
      </c>
      <c r="Y30" s="12">
        <v>0</v>
      </c>
      <c r="Z30" s="12">
        <v>0</v>
      </c>
      <c r="AA30" s="12">
        <v>50</v>
      </c>
      <c r="AB30" s="11">
        <f t="shared" si="1"/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11">
        <v>0</v>
      </c>
    </row>
    <row r="31" spans="1:42" ht="15.75" customHeight="1">
      <c r="A31" s="1">
        <v>25</v>
      </c>
      <c r="B31" s="26">
        <v>670033</v>
      </c>
      <c r="C31" s="22" t="s">
        <v>26</v>
      </c>
      <c r="D31" s="11">
        <f t="shared" si="0"/>
        <v>1453</v>
      </c>
      <c r="E31" s="11">
        <v>368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1055</v>
      </c>
      <c r="T31" s="12">
        <v>520</v>
      </c>
      <c r="U31" s="12">
        <v>275</v>
      </c>
      <c r="V31" s="12">
        <v>260</v>
      </c>
      <c r="W31" s="13">
        <f t="shared" si="5"/>
        <v>30</v>
      </c>
      <c r="X31" s="12">
        <v>0</v>
      </c>
      <c r="Y31" s="12">
        <v>0</v>
      </c>
      <c r="Z31" s="12">
        <v>0</v>
      </c>
      <c r="AA31" s="12">
        <v>30</v>
      </c>
      <c r="AB31" s="11">
        <f t="shared" si="1"/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11">
        <v>0</v>
      </c>
    </row>
    <row r="32" spans="1:42" ht="15.75" customHeight="1">
      <c r="A32" s="1">
        <v>26</v>
      </c>
      <c r="B32" s="26">
        <v>670036</v>
      </c>
      <c r="C32" s="22" t="s">
        <v>27</v>
      </c>
      <c r="D32" s="11">
        <f t="shared" si="0"/>
        <v>12515</v>
      </c>
      <c r="E32" s="11">
        <v>2547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2100</v>
      </c>
      <c r="L32" s="5">
        <v>2100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6070</v>
      </c>
      <c r="T32" s="12">
        <v>5050</v>
      </c>
      <c r="U32" s="12">
        <v>500</v>
      </c>
      <c r="V32" s="12">
        <v>520</v>
      </c>
      <c r="W32" s="13">
        <f t="shared" si="5"/>
        <v>1798</v>
      </c>
      <c r="X32" s="12">
        <v>48</v>
      </c>
      <c r="Y32" s="12">
        <v>50</v>
      </c>
      <c r="Z32" s="12">
        <v>0</v>
      </c>
      <c r="AA32" s="12">
        <v>1700</v>
      </c>
      <c r="AB32" s="11">
        <f t="shared" si="1"/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11">
        <v>0</v>
      </c>
    </row>
    <row r="33" spans="1:42" ht="15.75" customHeight="1">
      <c r="A33" s="1">
        <v>27</v>
      </c>
      <c r="B33" s="26">
        <v>670039</v>
      </c>
      <c r="C33" s="22" t="s">
        <v>10</v>
      </c>
      <c r="D33" s="11">
        <f t="shared" si="0"/>
        <v>8895</v>
      </c>
      <c r="E33" s="11">
        <v>2337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4760</v>
      </c>
      <c r="T33" s="12">
        <v>3500</v>
      </c>
      <c r="U33" s="12">
        <v>500</v>
      </c>
      <c r="V33" s="12">
        <v>760</v>
      </c>
      <c r="W33" s="13">
        <f t="shared" si="5"/>
        <v>1798</v>
      </c>
      <c r="X33" s="12">
        <v>248</v>
      </c>
      <c r="Y33" s="12">
        <v>0</v>
      </c>
      <c r="Z33" s="12">
        <v>0</v>
      </c>
      <c r="AA33" s="12">
        <v>1550</v>
      </c>
      <c r="AB33" s="11">
        <f t="shared" si="1"/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11">
        <v>0</v>
      </c>
    </row>
    <row r="34" spans="1:42" ht="15.75" customHeight="1">
      <c r="A34" s="1">
        <v>28</v>
      </c>
      <c r="B34" s="26">
        <v>670040</v>
      </c>
      <c r="C34" s="22" t="s">
        <v>11</v>
      </c>
      <c r="D34" s="11">
        <f t="shared" si="0"/>
        <v>7540</v>
      </c>
      <c r="E34" s="11">
        <v>1472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4850</v>
      </c>
      <c r="T34" s="12">
        <v>2700</v>
      </c>
      <c r="U34" s="12">
        <v>1150</v>
      </c>
      <c r="V34" s="12">
        <v>1000</v>
      </c>
      <c r="W34" s="13">
        <f t="shared" si="5"/>
        <v>1218</v>
      </c>
      <c r="X34" s="12">
        <v>148</v>
      </c>
      <c r="Y34" s="12">
        <v>0</v>
      </c>
      <c r="Z34" s="12">
        <v>0</v>
      </c>
      <c r="AA34" s="12">
        <v>1070</v>
      </c>
      <c r="AB34" s="11">
        <f t="shared" si="1"/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11">
        <v>0</v>
      </c>
    </row>
    <row r="35" spans="1:42" ht="15.75" customHeight="1">
      <c r="A35" s="1">
        <v>29</v>
      </c>
      <c r="B35" s="26">
        <v>670041</v>
      </c>
      <c r="C35" s="22" t="s">
        <v>12</v>
      </c>
      <c r="D35" s="11">
        <f t="shared" si="0"/>
        <v>8750</v>
      </c>
      <c r="E35" s="11">
        <v>1950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5100</v>
      </c>
      <c r="T35" s="12">
        <v>2450</v>
      </c>
      <c r="U35" s="12">
        <v>1250</v>
      </c>
      <c r="V35" s="12">
        <v>1400</v>
      </c>
      <c r="W35" s="13">
        <f t="shared" si="5"/>
        <v>1700</v>
      </c>
      <c r="X35" s="12">
        <v>0</v>
      </c>
      <c r="Y35" s="12">
        <v>0</v>
      </c>
      <c r="Z35" s="12">
        <v>0</v>
      </c>
      <c r="AA35" s="12">
        <v>1700</v>
      </c>
      <c r="AB35" s="11">
        <f t="shared" si="1"/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11">
        <v>0</v>
      </c>
    </row>
    <row r="36" spans="1:42" ht="15.75" customHeight="1">
      <c r="A36" s="1">
        <v>30</v>
      </c>
      <c r="B36" s="26">
        <v>670042</v>
      </c>
      <c r="C36" s="22" t="s">
        <v>13</v>
      </c>
      <c r="D36" s="11">
        <f t="shared" si="0"/>
        <v>4957</v>
      </c>
      <c r="E36" s="11">
        <v>1647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2400</v>
      </c>
      <c r="T36" s="12">
        <v>1500</v>
      </c>
      <c r="U36" s="12">
        <v>450</v>
      </c>
      <c r="V36" s="12">
        <v>450</v>
      </c>
      <c r="W36" s="13">
        <f t="shared" si="5"/>
        <v>910</v>
      </c>
      <c r="X36" s="12">
        <v>0</v>
      </c>
      <c r="Y36" s="12">
        <v>0</v>
      </c>
      <c r="Z36" s="12">
        <v>0</v>
      </c>
      <c r="AA36" s="12">
        <v>910</v>
      </c>
      <c r="AB36" s="11">
        <f t="shared" si="1"/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11">
        <v>0</v>
      </c>
    </row>
    <row r="37" spans="1:42" ht="15.75" customHeight="1">
      <c r="A37" s="1">
        <v>31</v>
      </c>
      <c r="B37" s="26">
        <v>670043</v>
      </c>
      <c r="C37" s="22" t="s">
        <v>14</v>
      </c>
      <c r="D37" s="11">
        <f t="shared" si="0"/>
        <v>5552</v>
      </c>
      <c r="E37" s="11">
        <v>1268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3290</v>
      </c>
      <c r="T37" s="12">
        <v>2000</v>
      </c>
      <c r="U37" s="12">
        <v>560</v>
      </c>
      <c r="V37" s="12">
        <v>730</v>
      </c>
      <c r="W37" s="13">
        <f t="shared" si="5"/>
        <v>994</v>
      </c>
      <c r="X37" s="12">
        <v>244</v>
      </c>
      <c r="Y37" s="12">
        <v>0</v>
      </c>
      <c r="Z37" s="12">
        <v>0</v>
      </c>
      <c r="AA37" s="12">
        <v>750</v>
      </c>
      <c r="AB37" s="11">
        <f t="shared" si="1"/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11">
        <v>0</v>
      </c>
    </row>
    <row r="38" spans="1:42" ht="15.75" customHeight="1">
      <c r="A38" s="1">
        <v>32</v>
      </c>
      <c r="B38" s="26">
        <v>670044</v>
      </c>
      <c r="C38" s="22" t="s">
        <v>15</v>
      </c>
      <c r="D38" s="11">
        <f t="shared" si="0"/>
        <v>3739</v>
      </c>
      <c r="E38" s="11">
        <v>1289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1860</v>
      </c>
      <c r="T38" s="12">
        <v>850</v>
      </c>
      <c r="U38" s="12">
        <v>570</v>
      </c>
      <c r="V38" s="12">
        <v>440</v>
      </c>
      <c r="W38" s="13">
        <f t="shared" si="5"/>
        <v>590</v>
      </c>
      <c r="X38" s="12">
        <v>0</v>
      </c>
      <c r="Y38" s="12">
        <v>0</v>
      </c>
      <c r="Z38" s="12">
        <v>0</v>
      </c>
      <c r="AA38" s="12">
        <v>590</v>
      </c>
      <c r="AB38" s="11">
        <f t="shared" si="1"/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11">
        <v>0</v>
      </c>
    </row>
    <row r="39" spans="1:42" ht="15.75" customHeight="1">
      <c r="A39" s="1">
        <v>33</v>
      </c>
      <c r="B39" s="26">
        <v>670045</v>
      </c>
      <c r="C39" s="22" t="s">
        <v>9</v>
      </c>
      <c r="D39" s="11">
        <f t="shared" si="0"/>
        <v>10886</v>
      </c>
      <c r="E39" s="11">
        <v>557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4000</v>
      </c>
      <c r="L39" s="5">
        <v>3850</v>
      </c>
      <c r="M39" s="5">
        <v>150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4700</v>
      </c>
      <c r="T39" s="12">
        <v>3500</v>
      </c>
      <c r="U39" s="12">
        <v>500</v>
      </c>
      <c r="V39" s="12">
        <v>700</v>
      </c>
      <c r="W39" s="13">
        <f t="shared" si="5"/>
        <v>1629</v>
      </c>
      <c r="X39" s="12">
        <v>189</v>
      </c>
      <c r="Y39" s="12">
        <v>0</v>
      </c>
      <c r="Z39" s="12">
        <v>0</v>
      </c>
      <c r="AA39" s="12">
        <v>1440</v>
      </c>
      <c r="AB39" s="11">
        <f t="shared" si="1"/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11">
        <v>0</v>
      </c>
    </row>
    <row r="40" spans="1:42" ht="15.75" customHeight="1">
      <c r="A40" s="1">
        <v>34</v>
      </c>
      <c r="B40" s="25">
        <v>670046</v>
      </c>
      <c r="C40" s="22" t="s">
        <v>128</v>
      </c>
      <c r="D40" s="11">
        <f t="shared" si="0"/>
        <v>0</v>
      </c>
      <c r="E40" s="11"/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0</v>
      </c>
      <c r="T40" s="12">
        <v>0</v>
      </c>
      <c r="U40" s="12">
        <v>0</v>
      </c>
      <c r="V40" s="12">
        <v>0</v>
      </c>
      <c r="W40" s="13">
        <f t="shared" si="5"/>
        <v>0</v>
      </c>
      <c r="X40" s="12">
        <v>0</v>
      </c>
      <c r="Y40" s="12">
        <v>0</v>
      </c>
      <c r="Z40" s="12">
        <v>0</v>
      </c>
      <c r="AA40" s="12">
        <v>0</v>
      </c>
      <c r="AB40" s="11">
        <f t="shared" si="1"/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11">
        <v>0</v>
      </c>
    </row>
    <row r="41" spans="1:42" ht="15.75" customHeight="1">
      <c r="A41" s="1">
        <v>35</v>
      </c>
      <c r="B41" s="25">
        <v>670047</v>
      </c>
      <c r="C41" s="22" t="s">
        <v>104</v>
      </c>
      <c r="D41" s="11">
        <f t="shared" si="0"/>
        <v>0</v>
      </c>
      <c r="E41" s="11"/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0</v>
      </c>
      <c r="T41" s="12">
        <v>0</v>
      </c>
      <c r="U41" s="12">
        <v>0</v>
      </c>
      <c r="V41" s="12">
        <v>0</v>
      </c>
      <c r="W41" s="13">
        <f t="shared" si="5"/>
        <v>0</v>
      </c>
      <c r="X41" s="12">
        <v>0</v>
      </c>
      <c r="Y41" s="12">
        <v>0</v>
      </c>
      <c r="Z41" s="12">
        <v>0</v>
      </c>
      <c r="AA41" s="12">
        <v>0</v>
      </c>
      <c r="AB41" s="11">
        <f t="shared" si="1"/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11">
        <v>0</v>
      </c>
    </row>
    <row r="42" spans="1:42" ht="15.75" customHeight="1">
      <c r="A42" s="1">
        <v>36</v>
      </c>
      <c r="B42" s="26">
        <v>670048</v>
      </c>
      <c r="C42" s="22" t="s">
        <v>105</v>
      </c>
      <c r="D42" s="11">
        <f t="shared" si="0"/>
        <v>10390</v>
      </c>
      <c r="E42" s="11"/>
      <c r="F42" s="11">
        <f t="shared" si="2"/>
        <v>1208</v>
      </c>
      <c r="G42" s="5">
        <v>1168</v>
      </c>
      <c r="H42" s="5">
        <v>40</v>
      </c>
      <c r="I42" s="5">
        <v>0</v>
      </c>
      <c r="J42" s="5">
        <v>0</v>
      </c>
      <c r="K42" s="11">
        <f t="shared" si="3"/>
        <v>3800</v>
      </c>
      <c r="L42" s="5">
        <v>3750</v>
      </c>
      <c r="M42" s="5">
        <v>50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4470</v>
      </c>
      <c r="T42" s="12">
        <v>3125</v>
      </c>
      <c r="U42" s="12">
        <v>312</v>
      </c>
      <c r="V42" s="12">
        <v>1033</v>
      </c>
      <c r="W42" s="13">
        <f t="shared" si="5"/>
        <v>912</v>
      </c>
      <c r="X42" s="12">
        <v>208</v>
      </c>
      <c r="Y42" s="12">
        <v>150</v>
      </c>
      <c r="Z42" s="12">
        <v>54</v>
      </c>
      <c r="AA42" s="12">
        <v>500</v>
      </c>
      <c r="AB42" s="11">
        <f t="shared" si="1"/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11">
        <v>0</v>
      </c>
    </row>
    <row r="43" spans="1:42" ht="15.75" customHeight="1">
      <c r="A43" s="1">
        <v>37</v>
      </c>
      <c r="B43" s="26">
        <v>670049</v>
      </c>
      <c r="C43" s="22" t="s">
        <v>127</v>
      </c>
      <c r="D43" s="11">
        <f t="shared" si="0"/>
        <v>0</v>
      </c>
      <c r="E43" s="11"/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0</v>
      </c>
      <c r="T43" s="12">
        <v>0</v>
      </c>
      <c r="U43" s="12">
        <v>0</v>
      </c>
      <c r="V43" s="12">
        <v>0</v>
      </c>
      <c r="W43" s="13">
        <f t="shared" si="5"/>
        <v>0</v>
      </c>
      <c r="X43" s="12">
        <v>0</v>
      </c>
      <c r="Y43" s="12">
        <v>0</v>
      </c>
      <c r="Z43" s="12">
        <v>0</v>
      </c>
      <c r="AA43" s="12">
        <v>0</v>
      </c>
      <c r="AB43" s="11">
        <f t="shared" si="1"/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11">
        <v>0</v>
      </c>
    </row>
    <row r="44" spans="1:42" ht="15.75" customHeight="1">
      <c r="A44" s="1">
        <v>38</v>
      </c>
      <c r="B44" s="26">
        <v>670050</v>
      </c>
      <c r="C44" s="22" t="s">
        <v>74</v>
      </c>
      <c r="D44" s="11">
        <f t="shared" si="0"/>
        <v>0</v>
      </c>
      <c r="E44" s="11"/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2">
        <v>0</v>
      </c>
      <c r="AB44" s="11">
        <f t="shared" si="1"/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11">
        <v>0</v>
      </c>
    </row>
    <row r="45" spans="1:42" ht="15.75" customHeight="1">
      <c r="A45" s="1">
        <v>39</v>
      </c>
      <c r="B45" s="25">
        <v>670051</v>
      </c>
      <c r="C45" s="22" t="s">
        <v>75</v>
      </c>
      <c r="D45" s="11">
        <f t="shared" si="0"/>
        <v>0</v>
      </c>
      <c r="E45" s="11"/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2">
        <v>0</v>
      </c>
      <c r="AB45" s="11">
        <f t="shared" si="1"/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11">
        <v>0</v>
      </c>
    </row>
    <row r="46" spans="1:42" ht="15.75" customHeight="1">
      <c r="A46" s="1">
        <v>40</v>
      </c>
      <c r="B46" s="26">
        <v>670052</v>
      </c>
      <c r="C46" s="22" t="s">
        <v>76</v>
      </c>
      <c r="D46" s="11">
        <f t="shared" si="0"/>
        <v>16160</v>
      </c>
      <c r="E46" s="11">
        <v>10370</v>
      </c>
      <c r="F46" s="11">
        <f t="shared" si="2"/>
        <v>0</v>
      </c>
      <c r="G46" s="5">
        <v>0</v>
      </c>
      <c r="H46" s="5">
        <v>0</v>
      </c>
      <c r="I46" s="5">
        <v>0</v>
      </c>
      <c r="J46" s="5">
        <v>0</v>
      </c>
      <c r="K46" s="11">
        <f t="shared" si="3"/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5500</v>
      </c>
      <c r="T46" s="12">
        <v>5500</v>
      </c>
      <c r="U46" s="12">
        <v>0</v>
      </c>
      <c r="V46" s="12">
        <v>0</v>
      </c>
      <c r="W46" s="13">
        <f t="shared" si="5"/>
        <v>290</v>
      </c>
      <c r="X46" s="12">
        <v>0</v>
      </c>
      <c r="Y46" s="12">
        <v>0</v>
      </c>
      <c r="Z46" s="12">
        <v>0</v>
      </c>
      <c r="AA46" s="12">
        <v>290</v>
      </c>
      <c r="AB46" s="11">
        <f t="shared" si="1"/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11">
        <v>0</v>
      </c>
    </row>
    <row r="47" spans="1:42" ht="15.75" customHeight="1">
      <c r="A47" s="1">
        <v>41</v>
      </c>
      <c r="B47" s="26">
        <v>670053</v>
      </c>
      <c r="C47" s="22" t="s">
        <v>25</v>
      </c>
      <c r="D47" s="11">
        <f t="shared" si="0"/>
        <v>4298</v>
      </c>
      <c r="E47" s="11">
        <v>2138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1910</v>
      </c>
      <c r="T47" s="12">
        <v>1500</v>
      </c>
      <c r="U47" s="12">
        <v>230</v>
      </c>
      <c r="V47" s="12">
        <v>180</v>
      </c>
      <c r="W47" s="13">
        <f t="shared" si="5"/>
        <v>250</v>
      </c>
      <c r="X47" s="12">
        <v>0</v>
      </c>
      <c r="Y47" s="12">
        <v>0</v>
      </c>
      <c r="Z47" s="12">
        <v>0</v>
      </c>
      <c r="AA47" s="12">
        <v>250</v>
      </c>
      <c r="AB47" s="11">
        <f t="shared" si="1"/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11">
        <v>0</v>
      </c>
    </row>
    <row r="48" spans="1:42" ht="15.75" customHeight="1">
      <c r="A48" s="1">
        <v>42</v>
      </c>
      <c r="B48" s="26">
        <v>670054</v>
      </c>
      <c r="C48" s="22" t="s">
        <v>77</v>
      </c>
      <c r="D48" s="11">
        <f t="shared" si="0"/>
        <v>1290</v>
      </c>
      <c r="E48" s="11"/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1290</v>
      </c>
      <c r="L48" s="5">
        <v>1290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2">
        <v>0</v>
      </c>
      <c r="AB48" s="11">
        <f t="shared" si="1"/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11">
        <v>0</v>
      </c>
    </row>
    <row r="49" spans="1:42" ht="15.75" customHeight="1">
      <c r="A49" s="1">
        <v>43</v>
      </c>
      <c r="B49" s="25">
        <v>670055</v>
      </c>
      <c r="C49" s="22" t="s">
        <v>78</v>
      </c>
      <c r="D49" s="11">
        <f t="shared" si="0"/>
        <v>0</v>
      </c>
      <c r="E49" s="11"/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2">
        <v>0</v>
      </c>
      <c r="AB49" s="11">
        <f t="shared" si="1"/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11">
        <v>0</v>
      </c>
    </row>
    <row r="50" spans="1:42" ht="15.75" customHeight="1">
      <c r="A50" s="1">
        <v>44</v>
      </c>
      <c r="B50" s="26">
        <v>670056</v>
      </c>
      <c r="C50" s="22" t="s">
        <v>79</v>
      </c>
      <c r="D50" s="11">
        <f t="shared" si="0"/>
        <v>0</v>
      </c>
      <c r="E50" s="11"/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0</v>
      </c>
      <c r="T50" s="12">
        <v>0</v>
      </c>
      <c r="U50" s="12">
        <v>0</v>
      </c>
      <c r="V50" s="12">
        <v>0</v>
      </c>
      <c r="W50" s="13">
        <f t="shared" si="5"/>
        <v>0</v>
      </c>
      <c r="X50" s="12">
        <v>0</v>
      </c>
      <c r="Y50" s="12">
        <v>0</v>
      </c>
      <c r="Z50" s="12">
        <v>0</v>
      </c>
      <c r="AA50" s="12">
        <v>0</v>
      </c>
      <c r="AB50" s="11">
        <f t="shared" si="1"/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11">
        <v>0</v>
      </c>
    </row>
    <row r="51" spans="1:42" s="14" customFormat="1" ht="15.75" customHeight="1">
      <c r="A51" s="1">
        <v>45</v>
      </c>
      <c r="B51" s="26">
        <v>670057</v>
      </c>
      <c r="C51" s="22" t="s">
        <v>80</v>
      </c>
      <c r="D51" s="11">
        <f t="shared" si="0"/>
        <v>6495</v>
      </c>
      <c r="E51" s="11">
        <v>1964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3830</v>
      </c>
      <c r="T51" s="12">
        <v>2800</v>
      </c>
      <c r="U51" s="12">
        <v>670</v>
      </c>
      <c r="V51" s="12">
        <v>360</v>
      </c>
      <c r="W51" s="13">
        <f t="shared" si="5"/>
        <v>701</v>
      </c>
      <c r="X51" s="12">
        <v>101</v>
      </c>
      <c r="Y51" s="12">
        <v>0</v>
      </c>
      <c r="Z51" s="12">
        <v>0</v>
      </c>
      <c r="AA51" s="12">
        <v>600</v>
      </c>
      <c r="AB51" s="11">
        <f t="shared" si="1"/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11">
        <v>0</v>
      </c>
    </row>
    <row r="52" spans="1:42" ht="15.75" customHeight="1">
      <c r="A52" s="1">
        <v>46</v>
      </c>
      <c r="B52" s="26">
        <v>670059</v>
      </c>
      <c r="C52" s="22" t="s">
        <v>81</v>
      </c>
      <c r="D52" s="11">
        <f t="shared" si="0"/>
        <v>0</v>
      </c>
      <c r="E52" s="11"/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2">
        <v>0</v>
      </c>
      <c r="AB52" s="11">
        <f t="shared" si="1"/>
        <v>0</v>
      </c>
      <c r="AC52" s="35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11">
        <v>0</v>
      </c>
    </row>
    <row r="53" spans="1:42" ht="15.75" customHeight="1">
      <c r="A53" s="1">
        <v>47</v>
      </c>
      <c r="B53" s="25">
        <v>670063</v>
      </c>
      <c r="C53" s="22" t="s">
        <v>106</v>
      </c>
      <c r="D53" s="11">
        <f t="shared" si="0"/>
        <v>300</v>
      </c>
      <c r="E53" s="11"/>
      <c r="F53" s="11">
        <f t="shared" si="2"/>
        <v>300</v>
      </c>
      <c r="G53" s="5">
        <v>150</v>
      </c>
      <c r="H53" s="5">
        <v>150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2">
        <v>0</v>
      </c>
      <c r="AB53" s="11">
        <f t="shared" si="1"/>
        <v>0</v>
      </c>
      <c r="AC53" s="35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11">
        <v>0</v>
      </c>
    </row>
    <row r="54" spans="1:42" ht="15.75" customHeight="1">
      <c r="A54" s="1">
        <v>48</v>
      </c>
      <c r="B54" s="26">
        <v>670065</v>
      </c>
      <c r="C54" s="22" t="s">
        <v>64</v>
      </c>
      <c r="D54" s="11">
        <f t="shared" si="0"/>
        <v>230</v>
      </c>
      <c r="E54" s="11"/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230</v>
      </c>
      <c r="T54" s="12">
        <v>155</v>
      </c>
      <c r="U54" s="12">
        <v>28</v>
      </c>
      <c r="V54" s="12">
        <v>47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2">
        <v>0</v>
      </c>
      <c r="AB54" s="11">
        <f t="shared" si="1"/>
        <v>0</v>
      </c>
      <c r="AC54" s="35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11">
        <v>0</v>
      </c>
    </row>
    <row r="55" spans="1:42" ht="15.75" customHeight="1">
      <c r="A55" s="1">
        <v>49</v>
      </c>
      <c r="B55" s="25">
        <v>670066</v>
      </c>
      <c r="C55" s="22" t="s">
        <v>82</v>
      </c>
      <c r="D55" s="11">
        <f t="shared" si="0"/>
        <v>0</v>
      </c>
      <c r="E55" s="11"/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0</v>
      </c>
      <c r="T55" s="12">
        <v>0</v>
      </c>
      <c r="U55" s="12">
        <v>0</v>
      </c>
      <c r="V55" s="12">
        <v>0</v>
      </c>
      <c r="W55" s="13">
        <f t="shared" si="5"/>
        <v>0</v>
      </c>
      <c r="X55" s="12">
        <v>0</v>
      </c>
      <c r="Y55" s="12">
        <v>0</v>
      </c>
      <c r="Z55" s="12">
        <v>0</v>
      </c>
      <c r="AA55" s="12">
        <v>0</v>
      </c>
      <c r="AB55" s="11">
        <f t="shared" si="1"/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11">
        <v>0</v>
      </c>
    </row>
    <row r="56" spans="1:42" ht="15.75" customHeight="1">
      <c r="A56" s="1">
        <v>50</v>
      </c>
      <c r="B56" s="26">
        <v>670067</v>
      </c>
      <c r="C56" s="22" t="s">
        <v>83</v>
      </c>
      <c r="D56" s="11">
        <f t="shared" si="0"/>
        <v>0</v>
      </c>
      <c r="E56" s="11"/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2">
        <v>0</v>
      </c>
      <c r="AB56" s="11">
        <f t="shared" si="1"/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11">
        <v>0</v>
      </c>
    </row>
    <row r="57" spans="1:42" ht="15.75" customHeight="1">
      <c r="A57" s="1">
        <v>51</v>
      </c>
      <c r="B57" s="28">
        <v>670070</v>
      </c>
      <c r="C57" s="29" t="s">
        <v>84</v>
      </c>
      <c r="D57" s="11">
        <f t="shared" si="0"/>
        <v>0</v>
      </c>
      <c r="E57" s="11"/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2">
        <v>0</v>
      </c>
      <c r="AB57" s="11">
        <f t="shared" si="1"/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11">
        <v>0</v>
      </c>
    </row>
    <row r="58" spans="1:42" ht="15.75" customHeight="1">
      <c r="A58" s="1">
        <v>52</v>
      </c>
      <c r="B58" s="28">
        <v>670072</v>
      </c>
      <c r="C58" s="22" t="s">
        <v>85</v>
      </c>
      <c r="D58" s="11">
        <f t="shared" si="0"/>
        <v>0</v>
      </c>
      <c r="E58" s="11"/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0</v>
      </c>
      <c r="T58" s="12">
        <v>0</v>
      </c>
      <c r="U58" s="12">
        <v>0</v>
      </c>
      <c r="V58" s="12">
        <v>0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2">
        <v>0</v>
      </c>
      <c r="AB58" s="11">
        <f t="shared" si="1"/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11">
        <v>0</v>
      </c>
    </row>
    <row r="59" spans="1:42" ht="15.75" customHeight="1">
      <c r="A59" s="1">
        <v>53</v>
      </c>
      <c r="B59" s="30">
        <v>670081</v>
      </c>
      <c r="C59" s="20" t="s">
        <v>107</v>
      </c>
      <c r="D59" s="11">
        <f t="shared" si="0"/>
        <v>0</v>
      </c>
      <c r="E59" s="11"/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2">
        <v>0</v>
      </c>
      <c r="AB59" s="11">
        <f t="shared" si="1"/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11">
        <v>0</v>
      </c>
    </row>
    <row r="60" spans="1:42" s="14" customFormat="1" ht="15.75" customHeight="1">
      <c r="A60" s="1">
        <v>54</v>
      </c>
      <c r="B60" s="26">
        <v>670082</v>
      </c>
      <c r="C60" s="20" t="s">
        <v>61</v>
      </c>
      <c r="D60" s="11">
        <f t="shared" si="0"/>
        <v>5560</v>
      </c>
      <c r="E60" s="11"/>
      <c r="F60" s="11">
        <f t="shared" si="2"/>
        <v>5560</v>
      </c>
      <c r="G60" s="5">
        <v>4100</v>
      </c>
      <c r="H60" s="5">
        <v>1460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2">
        <v>0</v>
      </c>
      <c r="AB60" s="11">
        <f t="shared" si="1"/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11">
        <v>0</v>
      </c>
    </row>
    <row r="61" spans="1:42" ht="15.75" customHeight="1">
      <c r="A61" s="1">
        <v>55</v>
      </c>
      <c r="B61" s="25">
        <v>670084</v>
      </c>
      <c r="C61" s="22" t="s">
        <v>86</v>
      </c>
      <c r="D61" s="11">
        <f t="shared" si="0"/>
        <v>0</v>
      </c>
      <c r="E61" s="11"/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2">
        <v>0</v>
      </c>
      <c r="AB61" s="11">
        <f t="shared" si="1"/>
        <v>0</v>
      </c>
      <c r="AC61" s="35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11">
        <v>0</v>
      </c>
    </row>
    <row r="62" spans="1:42" ht="15.75" customHeight="1">
      <c r="A62" s="1">
        <v>56</v>
      </c>
      <c r="B62" s="26">
        <v>670090</v>
      </c>
      <c r="C62" s="22" t="s">
        <v>87</v>
      </c>
      <c r="D62" s="11">
        <f t="shared" si="0"/>
        <v>0</v>
      </c>
      <c r="E62" s="11"/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2">
        <v>0</v>
      </c>
      <c r="AB62" s="11">
        <f t="shared" si="1"/>
        <v>0</v>
      </c>
      <c r="AC62" s="35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11">
        <v>0</v>
      </c>
    </row>
    <row r="63" spans="1:42" ht="15.75" customHeight="1">
      <c r="A63" s="1">
        <v>57</v>
      </c>
      <c r="B63" s="26">
        <v>670097</v>
      </c>
      <c r="C63" s="22" t="s">
        <v>88</v>
      </c>
      <c r="D63" s="11">
        <f t="shared" si="0"/>
        <v>0</v>
      </c>
      <c r="E63" s="11"/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2">
        <v>0</v>
      </c>
      <c r="AB63" s="11">
        <f t="shared" si="1"/>
        <v>0</v>
      </c>
      <c r="AC63" s="35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11">
        <v>0</v>
      </c>
    </row>
    <row r="64" spans="1:42" ht="15.75" customHeight="1">
      <c r="A64" s="1">
        <v>58</v>
      </c>
      <c r="B64" s="26">
        <v>670099</v>
      </c>
      <c r="C64" s="22" t="s">
        <v>132</v>
      </c>
      <c r="D64" s="11">
        <f t="shared" si="0"/>
        <v>3179</v>
      </c>
      <c r="E64" s="11">
        <v>1069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1840</v>
      </c>
      <c r="T64" s="12">
        <v>1090</v>
      </c>
      <c r="U64" s="12">
        <v>250</v>
      </c>
      <c r="V64" s="12">
        <v>500</v>
      </c>
      <c r="W64" s="13">
        <f t="shared" si="5"/>
        <v>270</v>
      </c>
      <c r="X64" s="12">
        <v>0</v>
      </c>
      <c r="Y64" s="12">
        <v>0</v>
      </c>
      <c r="Z64" s="12">
        <v>0</v>
      </c>
      <c r="AA64" s="12">
        <v>270</v>
      </c>
      <c r="AB64" s="11">
        <f t="shared" si="1"/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11">
        <v>0</v>
      </c>
    </row>
    <row r="65" spans="1:42" ht="15.75" customHeight="1">
      <c r="A65" s="1">
        <v>59</v>
      </c>
      <c r="B65" s="25">
        <v>670104</v>
      </c>
      <c r="C65" s="20" t="s">
        <v>108</v>
      </c>
      <c r="D65" s="11">
        <f t="shared" si="0"/>
        <v>0</v>
      </c>
      <c r="E65" s="11"/>
      <c r="F65" s="11">
        <f t="shared" si="2"/>
        <v>0</v>
      </c>
      <c r="G65" s="5">
        <v>0</v>
      </c>
      <c r="H65" s="5">
        <v>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2">
        <v>0</v>
      </c>
      <c r="AB65" s="11">
        <f t="shared" si="1"/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11">
        <v>0</v>
      </c>
    </row>
    <row r="66" spans="1:42" ht="15.75" customHeight="1">
      <c r="A66" s="1">
        <v>60</v>
      </c>
      <c r="B66" s="31">
        <v>670106</v>
      </c>
      <c r="C66" s="20" t="s">
        <v>109</v>
      </c>
      <c r="D66" s="11">
        <f t="shared" si="0"/>
        <v>0</v>
      </c>
      <c r="E66" s="11"/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3">
        <f t="shared" si="5"/>
        <v>0</v>
      </c>
      <c r="X66" s="12">
        <v>0</v>
      </c>
      <c r="Y66" s="12">
        <v>0</v>
      </c>
      <c r="Z66" s="12">
        <v>0</v>
      </c>
      <c r="AA66" s="12">
        <v>0</v>
      </c>
      <c r="AB66" s="11">
        <f t="shared" si="1"/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11">
        <v>0</v>
      </c>
    </row>
    <row r="67" spans="1:42" ht="15.75" customHeight="1">
      <c r="A67" s="1">
        <v>61</v>
      </c>
      <c r="B67" s="31">
        <v>670107</v>
      </c>
      <c r="C67" s="21" t="s">
        <v>129</v>
      </c>
      <c r="D67" s="11">
        <f t="shared" si="0"/>
        <v>0</v>
      </c>
      <c r="E67" s="11"/>
      <c r="F67" s="11">
        <f t="shared" si="2"/>
        <v>0</v>
      </c>
      <c r="G67" s="5">
        <v>0</v>
      </c>
      <c r="H67" s="5">
        <v>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2">
        <v>0</v>
      </c>
      <c r="AB67" s="11">
        <f t="shared" si="1"/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11">
        <v>0</v>
      </c>
    </row>
    <row r="68" spans="1:42" s="14" customFormat="1" ht="15.75" customHeight="1">
      <c r="A68" s="1">
        <v>62</v>
      </c>
      <c r="B68" s="28">
        <v>670123</v>
      </c>
      <c r="C68" s="20" t="s">
        <v>96</v>
      </c>
      <c r="D68" s="11">
        <f t="shared" si="0"/>
        <v>0</v>
      </c>
      <c r="E68" s="11"/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2">
        <v>0</v>
      </c>
      <c r="AB68" s="11">
        <f t="shared" si="1"/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11">
        <v>0</v>
      </c>
    </row>
    <row r="69" spans="1:42" ht="15.75" customHeight="1">
      <c r="A69" s="1">
        <v>63</v>
      </c>
      <c r="B69" s="31">
        <v>670125</v>
      </c>
      <c r="C69" s="20" t="s">
        <v>89</v>
      </c>
      <c r="D69" s="11">
        <f t="shared" si="0"/>
        <v>0</v>
      </c>
      <c r="E69" s="11"/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2">
        <v>0</v>
      </c>
      <c r="AB69" s="11">
        <f t="shared" si="1"/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11">
        <v>0</v>
      </c>
    </row>
    <row r="70" spans="1:42" ht="15.75" customHeight="1">
      <c r="A70" s="1">
        <v>64</v>
      </c>
      <c r="B70" s="28">
        <v>670129</v>
      </c>
      <c r="C70" s="20" t="s">
        <v>90</v>
      </c>
      <c r="D70" s="11">
        <f t="shared" si="0"/>
        <v>0</v>
      </c>
      <c r="E70" s="11"/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0</v>
      </c>
      <c r="T70" s="12">
        <v>0</v>
      </c>
      <c r="U70" s="12">
        <v>0</v>
      </c>
      <c r="V70" s="12">
        <v>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2">
        <v>0</v>
      </c>
      <c r="AB70" s="11">
        <f t="shared" si="1"/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11">
        <v>0</v>
      </c>
    </row>
    <row r="71" spans="1:42" ht="15.75" customHeight="1">
      <c r="A71" s="1">
        <v>65</v>
      </c>
      <c r="B71" s="28">
        <v>670134</v>
      </c>
      <c r="C71" s="20" t="s">
        <v>110</v>
      </c>
      <c r="D71" s="11">
        <f t="shared" si="0"/>
        <v>0</v>
      </c>
      <c r="E71" s="11"/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3">
        <f t="shared" si="5"/>
        <v>0</v>
      </c>
      <c r="X71" s="12">
        <v>0</v>
      </c>
      <c r="Y71" s="12">
        <v>0</v>
      </c>
      <c r="Z71" s="12">
        <v>0</v>
      </c>
      <c r="AA71" s="12">
        <v>0</v>
      </c>
      <c r="AB71" s="11">
        <f t="shared" si="1"/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11">
        <v>0</v>
      </c>
    </row>
    <row r="72" spans="1:42" s="14" customFormat="1" ht="15.75" customHeight="1">
      <c r="A72" s="1">
        <v>66</v>
      </c>
      <c r="B72" s="28">
        <v>670136</v>
      </c>
      <c r="C72" s="20" t="s">
        <v>111</v>
      </c>
      <c r="D72" s="11">
        <f t="shared" si="0"/>
        <v>1371</v>
      </c>
      <c r="E72" s="11">
        <v>271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si="4"/>
        <v>1100</v>
      </c>
      <c r="T72" s="12">
        <v>600</v>
      </c>
      <c r="U72" s="12">
        <v>300</v>
      </c>
      <c r="V72" s="12">
        <v>200</v>
      </c>
      <c r="W72" s="13">
        <f t="shared" ref="W72:W90" si="6">X72+Y72+Z72+AA72</f>
        <v>0</v>
      </c>
      <c r="X72" s="12">
        <v>0</v>
      </c>
      <c r="Y72" s="12">
        <v>0</v>
      </c>
      <c r="Z72" s="12">
        <v>0</v>
      </c>
      <c r="AA72" s="12">
        <v>0</v>
      </c>
      <c r="AB72" s="11">
        <f t="shared" si="1"/>
        <v>0</v>
      </c>
      <c r="AC72" s="35"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11">
        <v>0</v>
      </c>
    </row>
    <row r="73" spans="1:42" ht="15.75" customHeight="1">
      <c r="A73" s="1">
        <v>67</v>
      </c>
      <c r="B73" s="28">
        <v>670139</v>
      </c>
      <c r="C73" s="20" t="s">
        <v>112</v>
      </c>
      <c r="D73" s="11">
        <f t="shared" si="0"/>
        <v>5260</v>
      </c>
      <c r="E73" s="11"/>
      <c r="F73" s="11">
        <f t="shared" si="2"/>
        <v>3600</v>
      </c>
      <c r="G73" s="5">
        <v>3000</v>
      </c>
      <c r="H73" s="5">
        <v>600</v>
      </c>
      <c r="I73" s="5">
        <v>0</v>
      </c>
      <c r="J73" s="5">
        <v>0</v>
      </c>
      <c r="K73" s="11">
        <f t="shared" si="3"/>
        <v>1460</v>
      </c>
      <c r="L73" s="5">
        <v>900</v>
      </c>
      <c r="M73" s="5">
        <v>560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4"/>
        <v>200</v>
      </c>
      <c r="T73" s="12">
        <v>200</v>
      </c>
      <c r="U73" s="12">
        <v>0</v>
      </c>
      <c r="V73" s="12">
        <v>0</v>
      </c>
      <c r="W73" s="13">
        <f t="shared" si="6"/>
        <v>0</v>
      </c>
      <c r="X73" s="12">
        <v>0</v>
      </c>
      <c r="Y73" s="12">
        <v>0</v>
      </c>
      <c r="Z73" s="12">
        <v>0</v>
      </c>
      <c r="AA73" s="12">
        <v>0</v>
      </c>
      <c r="AB73" s="11">
        <f t="shared" si="1"/>
        <v>0</v>
      </c>
      <c r="AC73" s="35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11">
        <v>0</v>
      </c>
    </row>
    <row r="74" spans="1:42" ht="15.75" customHeight="1">
      <c r="A74" s="1">
        <v>68</v>
      </c>
      <c r="B74" s="32">
        <v>670141</v>
      </c>
      <c r="C74" s="20" t="s">
        <v>113</v>
      </c>
      <c r="D74" s="11">
        <f t="shared" si="0"/>
        <v>8665</v>
      </c>
      <c r="E74" s="11"/>
      <c r="F74" s="11">
        <f t="shared" si="2"/>
        <v>2600</v>
      </c>
      <c r="G74" s="5">
        <v>2600</v>
      </c>
      <c r="H74" s="5">
        <v>0</v>
      </c>
      <c r="I74" s="5">
        <v>0</v>
      </c>
      <c r="J74" s="5">
        <v>0</v>
      </c>
      <c r="K74" s="11">
        <f t="shared" si="3"/>
        <v>3850</v>
      </c>
      <c r="L74" s="5">
        <v>3700</v>
      </c>
      <c r="M74" s="5">
        <v>150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4"/>
        <v>1060</v>
      </c>
      <c r="T74" s="12">
        <v>10</v>
      </c>
      <c r="U74" s="12">
        <v>600</v>
      </c>
      <c r="V74" s="12">
        <v>450</v>
      </c>
      <c r="W74" s="13">
        <f t="shared" si="6"/>
        <v>1155</v>
      </c>
      <c r="X74" s="12">
        <v>575</v>
      </c>
      <c r="Y74" s="12">
        <v>0</v>
      </c>
      <c r="Z74" s="12">
        <v>200</v>
      </c>
      <c r="AA74" s="12">
        <v>380</v>
      </c>
      <c r="AB74" s="11">
        <f t="shared" si="1"/>
        <v>0</v>
      </c>
      <c r="AC74" s="35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11">
        <v>0</v>
      </c>
    </row>
    <row r="75" spans="1:42" ht="15.75" customHeight="1">
      <c r="A75" s="1">
        <v>69</v>
      </c>
      <c r="B75" s="28">
        <v>670143</v>
      </c>
      <c r="C75" s="20" t="s">
        <v>114</v>
      </c>
      <c r="D75" s="11">
        <f t="shared" si="0"/>
        <v>0</v>
      </c>
      <c r="E75" s="11"/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4"/>
        <v>0</v>
      </c>
      <c r="T75" s="12">
        <v>0</v>
      </c>
      <c r="U75" s="12">
        <v>0</v>
      </c>
      <c r="V75" s="12">
        <v>0</v>
      </c>
      <c r="W75" s="13">
        <f t="shared" si="6"/>
        <v>0</v>
      </c>
      <c r="X75" s="12">
        <v>0</v>
      </c>
      <c r="Y75" s="12">
        <v>0</v>
      </c>
      <c r="Z75" s="12">
        <v>0</v>
      </c>
      <c r="AA75" s="12">
        <v>0</v>
      </c>
      <c r="AB75" s="11">
        <f t="shared" si="1"/>
        <v>0</v>
      </c>
      <c r="AC75" s="35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11">
        <v>0</v>
      </c>
    </row>
    <row r="76" spans="1:42" ht="15.75" customHeight="1">
      <c r="A76" s="1">
        <v>70</v>
      </c>
      <c r="B76" s="25">
        <v>670145</v>
      </c>
      <c r="C76" s="22" t="s">
        <v>115</v>
      </c>
      <c r="D76" s="11">
        <f t="shared" si="0"/>
        <v>1530</v>
      </c>
      <c r="E76" s="11"/>
      <c r="F76" s="11">
        <f t="shared" si="2"/>
        <v>1060</v>
      </c>
      <c r="G76" s="5">
        <v>850</v>
      </c>
      <c r="H76" s="5">
        <v>210</v>
      </c>
      <c r="I76" s="5">
        <v>0</v>
      </c>
      <c r="J76" s="5">
        <v>0</v>
      </c>
      <c r="K76" s="11">
        <f t="shared" si="3"/>
        <v>470</v>
      </c>
      <c r="L76" s="5">
        <v>470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4"/>
        <v>0</v>
      </c>
      <c r="T76" s="12">
        <v>0</v>
      </c>
      <c r="U76" s="12">
        <v>0</v>
      </c>
      <c r="V76" s="12">
        <v>0</v>
      </c>
      <c r="W76" s="13">
        <f t="shared" si="6"/>
        <v>0</v>
      </c>
      <c r="X76" s="12">
        <v>0</v>
      </c>
      <c r="Y76" s="12">
        <v>0</v>
      </c>
      <c r="Z76" s="12">
        <v>0</v>
      </c>
      <c r="AA76" s="12">
        <v>0</v>
      </c>
      <c r="AB76" s="11">
        <f t="shared" si="1"/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11">
        <v>0</v>
      </c>
    </row>
    <row r="77" spans="1:42" ht="15.75" customHeight="1">
      <c r="A77" s="1">
        <v>71</v>
      </c>
      <c r="B77" s="28">
        <v>670146</v>
      </c>
      <c r="C77" s="22" t="s">
        <v>116</v>
      </c>
      <c r="D77" s="11">
        <f t="shared" si="0"/>
        <v>0</v>
      </c>
      <c r="E77" s="11"/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4"/>
        <v>0</v>
      </c>
      <c r="T77" s="12">
        <v>0</v>
      </c>
      <c r="U77" s="12">
        <v>0</v>
      </c>
      <c r="V77" s="12">
        <v>0</v>
      </c>
      <c r="W77" s="13">
        <f t="shared" si="6"/>
        <v>0</v>
      </c>
      <c r="X77" s="12">
        <v>0</v>
      </c>
      <c r="Y77" s="12">
        <v>0</v>
      </c>
      <c r="Z77" s="12">
        <v>0</v>
      </c>
      <c r="AA77" s="12">
        <v>0</v>
      </c>
      <c r="AB77" s="11">
        <f t="shared" si="1"/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11">
        <v>0</v>
      </c>
    </row>
    <row r="78" spans="1:42" ht="15.75" customHeight="1">
      <c r="A78" s="1">
        <v>72</v>
      </c>
      <c r="B78" s="25">
        <v>670147</v>
      </c>
      <c r="C78" s="22" t="s">
        <v>117</v>
      </c>
      <c r="D78" s="11">
        <f t="shared" si="0"/>
        <v>680</v>
      </c>
      <c r="E78" s="11"/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680</v>
      </c>
      <c r="L78" s="5">
        <v>680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4"/>
        <v>0</v>
      </c>
      <c r="T78" s="12">
        <v>0</v>
      </c>
      <c r="U78" s="12">
        <v>0</v>
      </c>
      <c r="V78" s="12">
        <v>0</v>
      </c>
      <c r="W78" s="13">
        <f t="shared" si="6"/>
        <v>0</v>
      </c>
      <c r="X78" s="12">
        <v>0</v>
      </c>
      <c r="Y78" s="12">
        <v>0</v>
      </c>
      <c r="Z78" s="12">
        <v>0</v>
      </c>
      <c r="AA78" s="12">
        <v>0</v>
      </c>
      <c r="AB78" s="11">
        <f t="shared" si="1"/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11">
        <v>0</v>
      </c>
    </row>
    <row r="79" spans="1:42" s="14" customFormat="1" ht="15.75" customHeight="1">
      <c r="A79" s="1">
        <v>73</v>
      </c>
      <c r="B79" s="25">
        <v>670148</v>
      </c>
      <c r="C79" s="33" t="s">
        <v>91</v>
      </c>
      <c r="D79" s="11">
        <f t="shared" si="0"/>
        <v>0</v>
      </c>
      <c r="E79" s="11"/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4"/>
        <v>0</v>
      </c>
      <c r="T79" s="12">
        <v>0</v>
      </c>
      <c r="U79" s="12">
        <v>0</v>
      </c>
      <c r="V79" s="12">
        <v>0</v>
      </c>
      <c r="W79" s="13">
        <f t="shared" si="6"/>
        <v>0</v>
      </c>
      <c r="X79" s="12">
        <v>0</v>
      </c>
      <c r="Y79" s="12">
        <v>0</v>
      </c>
      <c r="Z79" s="12">
        <v>0</v>
      </c>
      <c r="AA79" s="12">
        <v>0</v>
      </c>
      <c r="AB79" s="11">
        <f t="shared" si="1"/>
        <v>0</v>
      </c>
      <c r="AC79" s="35">
        <v>0</v>
      </c>
      <c r="AD79" s="35">
        <v>0</v>
      </c>
      <c r="AE79" s="35">
        <v>0</v>
      </c>
      <c r="AF79" s="35">
        <v>0</v>
      </c>
      <c r="AG79" s="35">
        <v>0</v>
      </c>
      <c r="AH79" s="35">
        <v>0</v>
      </c>
      <c r="AI79" s="35">
        <v>0</v>
      </c>
      <c r="AJ79" s="35">
        <v>0</v>
      </c>
      <c r="AK79" s="35">
        <v>0</v>
      </c>
      <c r="AL79" s="35">
        <v>0</v>
      </c>
      <c r="AM79" s="35">
        <v>0</v>
      </c>
      <c r="AN79" s="35">
        <v>0</v>
      </c>
      <c r="AO79" s="35">
        <v>0</v>
      </c>
      <c r="AP79" s="11">
        <v>0</v>
      </c>
    </row>
    <row r="80" spans="1:42" ht="15.75" customHeight="1">
      <c r="A80" s="1">
        <v>74</v>
      </c>
      <c r="B80" s="25">
        <v>670150</v>
      </c>
      <c r="C80" s="22" t="s">
        <v>92</v>
      </c>
      <c r="D80" s="11">
        <f t="shared" si="0"/>
        <v>1</v>
      </c>
      <c r="E80" s="11"/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4"/>
        <v>0</v>
      </c>
      <c r="T80" s="12">
        <v>0</v>
      </c>
      <c r="U80" s="12">
        <v>0</v>
      </c>
      <c r="V80" s="12">
        <v>0</v>
      </c>
      <c r="W80" s="13">
        <f t="shared" si="6"/>
        <v>0</v>
      </c>
      <c r="X80" s="12">
        <v>0</v>
      </c>
      <c r="Y80" s="12">
        <v>0</v>
      </c>
      <c r="Z80" s="12">
        <v>0</v>
      </c>
      <c r="AA80" s="12">
        <v>0</v>
      </c>
      <c r="AB80" s="11">
        <f t="shared" si="1"/>
        <v>1</v>
      </c>
      <c r="AC80" s="35">
        <v>1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11">
        <v>0</v>
      </c>
    </row>
    <row r="81" spans="1:42" ht="15.75" customHeight="1">
      <c r="A81" s="1">
        <v>75</v>
      </c>
      <c r="B81" s="25">
        <v>670152</v>
      </c>
      <c r="C81" s="22" t="s">
        <v>93</v>
      </c>
      <c r="D81" s="11">
        <f t="shared" si="0"/>
        <v>0</v>
      </c>
      <c r="E81" s="11"/>
      <c r="F81" s="11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11">
        <f t="shared" si="3"/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4"/>
        <v>0</v>
      </c>
      <c r="T81" s="12">
        <v>0</v>
      </c>
      <c r="U81" s="12">
        <v>0</v>
      </c>
      <c r="V81" s="12">
        <v>0</v>
      </c>
      <c r="W81" s="13">
        <f t="shared" si="6"/>
        <v>0</v>
      </c>
      <c r="X81" s="12">
        <v>0</v>
      </c>
      <c r="Y81" s="12">
        <v>0</v>
      </c>
      <c r="Z81" s="12">
        <v>0</v>
      </c>
      <c r="AA81" s="12">
        <v>0</v>
      </c>
      <c r="AB81" s="11">
        <f t="shared" si="1"/>
        <v>0</v>
      </c>
      <c r="AC81" s="35">
        <v>0</v>
      </c>
      <c r="AD81" s="34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11">
        <v>0</v>
      </c>
    </row>
    <row r="82" spans="1:42" ht="15.75" customHeight="1">
      <c r="A82" s="1">
        <v>76</v>
      </c>
      <c r="B82" s="25">
        <v>670155</v>
      </c>
      <c r="C82" s="22" t="s">
        <v>94</v>
      </c>
      <c r="D82" s="11">
        <f t="shared" si="0"/>
        <v>0</v>
      </c>
      <c r="E82" s="11"/>
      <c r="F82" s="11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11">
        <f t="shared" si="3"/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4"/>
        <v>0</v>
      </c>
      <c r="T82" s="12">
        <v>0</v>
      </c>
      <c r="U82" s="12">
        <v>0</v>
      </c>
      <c r="V82" s="12">
        <v>0</v>
      </c>
      <c r="W82" s="13">
        <f t="shared" si="6"/>
        <v>0</v>
      </c>
      <c r="X82" s="12">
        <v>0</v>
      </c>
      <c r="Y82" s="12">
        <v>0</v>
      </c>
      <c r="Z82" s="12">
        <v>0</v>
      </c>
      <c r="AA82" s="12">
        <v>0</v>
      </c>
      <c r="AB82" s="11">
        <f t="shared" si="1"/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11">
        <v>0</v>
      </c>
    </row>
    <row r="83" spans="1:42" ht="15.75" customHeight="1">
      <c r="A83" s="1">
        <v>77</v>
      </c>
      <c r="B83" s="26">
        <v>670156</v>
      </c>
      <c r="C83" s="21" t="s">
        <v>118</v>
      </c>
      <c r="D83" s="11">
        <f t="shared" si="0"/>
        <v>0</v>
      </c>
      <c r="E83" s="11"/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4"/>
        <v>0</v>
      </c>
      <c r="T83" s="12">
        <v>0</v>
      </c>
      <c r="U83" s="12">
        <v>0</v>
      </c>
      <c r="V83" s="12">
        <v>0</v>
      </c>
      <c r="W83" s="13">
        <f t="shared" si="6"/>
        <v>0</v>
      </c>
      <c r="X83" s="12">
        <v>0</v>
      </c>
      <c r="Y83" s="12">
        <v>0</v>
      </c>
      <c r="Z83" s="12">
        <v>0</v>
      </c>
      <c r="AA83" s="12">
        <v>0</v>
      </c>
      <c r="AB83" s="11">
        <f t="shared" si="1"/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11">
        <v>0</v>
      </c>
    </row>
    <row r="84" spans="1:42" ht="18.75">
      <c r="A84" s="1">
        <v>78</v>
      </c>
      <c r="B84" s="26">
        <v>670157</v>
      </c>
      <c r="C84" s="22" t="s">
        <v>101</v>
      </c>
      <c r="D84" s="11">
        <f t="shared" si="0"/>
        <v>9600</v>
      </c>
      <c r="E84" s="11">
        <v>3500</v>
      </c>
      <c r="F84" s="11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11">
        <f t="shared" si="3"/>
        <v>2950</v>
      </c>
      <c r="L84" s="5">
        <v>2700</v>
      </c>
      <c r="M84" s="5">
        <v>250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4"/>
        <v>982</v>
      </c>
      <c r="T84" s="12">
        <v>600</v>
      </c>
      <c r="U84" s="12">
        <v>230</v>
      </c>
      <c r="V84" s="12">
        <v>152</v>
      </c>
      <c r="W84" s="13">
        <f t="shared" si="6"/>
        <v>2168</v>
      </c>
      <c r="X84" s="12">
        <v>218</v>
      </c>
      <c r="Y84" s="12">
        <v>50</v>
      </c>
      <c r="Z84" s="12">
        <v>0</v>
      </c>
      <c r="AA84" s="12">
        <v>1900</v>
      </c>
      <c r="AB84" s="11">
        <f t="shared" si="1"/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11">
        <v>0</v>
      </c>
    </row>
    <row r="85" spans="1:42" s="14" customFormat="1" ht="15.75" customHeight="1">
      <c r="A85" s="1">
        <v>79</v>
      </c>
      <c r="B85" s="25">
        <v>670159</v>
      </c>
      <c r="C85" s="22" t="s">
        <v>119</v>
      </c>
      <c r="D85" s="11">
        <f t="shared" si="0"/>
        <v>0</v>
      </c>
      <c r="E85" s="11"/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4"/>
        <v>0</v>
      </c>
      <c r="T85" s="12">
        <v>0</v>
      </c>
      <c r="U85" s="12">
        <v>0</v>
      </c>
      <c r="V85" s="12">
        <v>0</v>
      </c>
      <c r="W85" s="13">
        <f t="shared" si="6"/>
        <v>0</v>
      </c>
      <c r="X85" s="12">
        <v>0</v>
      </c>
      <c r="Y85" s="12">
        <v>0</v>
      </c>
      <c r="Z85" s="12">
        <v>0</v>
      </c>
      <c r="AA85" s="12">
        <v>0</v>
      </c>
      <c r="AB85" s="11">
        <f t="shared" si="1"/>
        <v>0</v>
      </c>
      <c r="AC85" s="35">
        <v>0</v>
      </c>
      <c r="AD85" s="35">
        <v>0</v>
      </c>
      <c r="AE85" s="35">
        <v>0</v>
      </c>
      <c r="AF85" s="35">
        <v>0</v>
      </c>
      <c r="AG85" s="35">
        <v>0</v>
      </c>
      <c r="AH85" s="35">
        <v>0</v>
      </c>
      <c r="AI85" s="35">
        <v>0</v>
      </c>
      <c r="AJ85" s="35">
        <v>0</v>
      </c>
      <c r="AK85" s="35">
        <v>0</v>
      </c>
      <c r="AL85" s="35">
        <v>0</v>
      </c>
      <c r="AM85" s="35">
        <v>0</v>
      </c>
      <c r="AN85" s="35">
        <v>0</v>
      </c>
      <c r="AO85" s="35">
        <v>0</v>
      </c>
      <c r="AP85" s="11">
        <v>0</v>
      </c>
    </row>
    <row r="86" spans="1:42" ht="15.75" customHeight="1">
      <c r="A86" s="1">
        <v>80</v>
      </c>
      <c r="B86" s="25">
        <v>670160</v>
      </c>
      <c r="C86" s="22" t="s">
        <v>120</v>
      </c>
      <c r="D86" s="11">
        <f t="shared" si="0"/>
        <v>0</v>
      </c>
      <c r="E86" s="11"/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4"/>
        <v>0</v>
      </c>
      <c r="T86" s="12">
        <v>0</v>
      </c>
      <c r="U86" s="12">
        <v>0</v>
      </c>
      <c r="V86" s="12">
        <v>0</v>
      </c>
      <c r="W86" s="13">
        <f t="shared" si="6"/>
        <v>0</v>
      </c>
      <c r="X86" s="12">
        <v>0</v>
      </c>
      <c r="Y86" s="12">
        <v>0</v>
      </c>
      <c r="Z86" s="12">
        <v>0</v>
      </c>
      <c r="AA86" s="12">
        <v>0</v>
      </c>
      <c r="AB86" s="11">
        <f t="shared" si="1"/>
        <v>0</v>
      </c>
      <c r="AC86" s="35">
        <v>0</v>
      </c>
      <c r="AD86" s="35">
        <v>0</v>
      </c>
      <c r="AE86" s="35">
        <v>0</v>
      </c>
      <c r="AF86" s="35">
        <v>0</v>
      </c>
      <c r="AG86" s="35">
        <v>0</v>
      </c>
      <c r="AH86" s="35">
        <v>0</v>
      </c>
      <c r="AI86" s="35">
        <v>0</v>
      </c>
      <c r="AJ86" s="35">
        <v>0</v>
      </c>
      <c r="AK86" s="35">
        <v>0</v>
      </c>
      <c r="AL86" s="35">
        <v>0</v>
      </c>
      <c r="AM86" s="35">
        <v>0</v>
      </c>
      <c r="AN86" s="35">
        <v>0</v>
      </c>
      <c r="AO86" s="35">
        <v>0</v>
      </c>
      <c r="AP86" s="11">
        <v>0</v>
      </c>
    </row>
    <row r="87" spans="1:42" ht="15.75" customHeight="1">
      <c r="A87" s="1">
        <v>81</v>
      </c>
      <c r="B87" s="25">
        <v>670161</v>
      </c>
      <c r="C87" s="22" t="s">
        <v>121</v>
      </c>
      <c r="D87" s="11">
        <f t="shared" si="0"/>
        <v>0</v>
      </c>
      <c r="E87" s="11"/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3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4"/>
        <v>0</v>
      </c>
      <c r="T87" s="12">
        <v>0</v>
      </c>
      <c r="U87" s="12">
        <v>0</v>
      </c>
      <c r="V87" s="12">
        <v>0</v>
      </c>
      <c r="W87" s="13">
        <f t="shared" si="6"/>
        <v>0</v>
      </c>
      <c r="X87" s="12">
        <v>0</v>
      </c>
      <c r="Y87" s="12">
        <v>0</v>
      </c>
      <c r="Z87" s="12">
        <v>0</v>
      </c>
      <c r="AA87" s="12">
        <v>0</v>
      </c>
      <c r="AB87" s="11">
        <f t="shared" si="1"/>
        <v>0</v>
      </c>
      <c r="AC87" s="34"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v>0</v>
      </c>
      <c r="AP87" s="11">
        <v>0</v>
      </c>
    </row>
    <row r="88" spans="1:42" ht="15.75" customHeight="1">
      <c r="A88" s="1">
        <v>82</v>
      </c>
      <c r="B88" s="25">
        <v>670162</v>
      </c>
      <c r="C88" s="22" t="s">
        <v>122</v>
      </c>
      <c r="D88" s="11">
        <f t="shared" si="0"/>
        <v>0</v>
      </c>
      <c r="E88" s="11"/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3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4"/>
        <v>0</v>
      </c>
      <c r="T88" s="12">
        <v>0</v>
      </c>
      <c r="U88" s="12">
        <v>0</v>
      </c>
      <c r="V88" s="12">
        <v>0</v>
      </c>
      <c r="W88" s="13">
        <f t="shared" si="6"/>
        <v>0</v>
      </c>
      <c r="X88" s="12">
        <v>0</v>
      </c>
      <c r="Y88" s="12">
        <v>0</v>
      </c>
      <c r="Z88" s="12">
        <v>0</v>
      </c>
      <c r="AA88" s="12">
        <v>0</v>
      </c>
      <c r="AB88" s="11">
        <f t="shared" si="1"/>
        <v>0</v>
      </c>
      <c r="AC88" s="34"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v>0</v>
      </c>
      <c r="AP88" s="11">
        <v>0</v>
      </c>
    </row>
    <row r="89" spans="1:42" ht="15.75" customHeight="1">
      <c r="A89" s="1">
        <v>83</v>
      </c>
      <c r="B89" s="25">
        <v>670163</v>
      </c>
      <c r="C89" s="20" t="s">
        <v>123</v>
      </c>
      <c r="D89" s="11">
        <f>E89+F89+K89+S89+W89+AB89+AP89</f>
        <v>600</v>
      </c>
      <c r="E89" s="11"/>
      <c r="F89" s="11">
        <f>G89+H89+I89+J89</f>
        <v>600</v>
      </c>
      <c r="G89" s="5">
        <v>450</v>
      </c>
      <c r="H89" s="5">
        <v>150</v>
      </c>
      <c r="I89" s="5">
        <v>0</v>
      </c>
      <c r="J89" s="5">
        <v>0</v>
      </c>
      <c r="K89" s="11">
        <f>L89+M89+N89+O89+P89+Q89+R89</f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>T89+U89+V89</f>
        <v>0</v>
      </c>
      <c r="T89" s="12">
        <v>0</v>
      </c>
      <c r="U89" s="12">
        <v>0</v>
      </c>
      <c r="V89" s="12">
        <v>0</v>
      </c>
      <c r="W89" s="13">
        <f t="shared" si="6"/>
        <v>0</v>
      </c>
      <c r="X89" s="12">
        <v>0</v>
      </c>
      <c r="Y89" s="12">
        <v>0</v>
      </c>
      <c r="Z89" s="12">
        <v>0</v>
      </c>
      <c r="AA89" s="12">
        <v>0</v>
      </c>
      <c r="AB89" s="11">
        <f>AC89+AD89+AE89+AF89+AG89+AH89+AK89+AL89+AM89+AN89+AO89</f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v>0</v>
      </c>
      <c r="AP89" s="11">
        <v>0</v>
      </c>
    </row>
    <row r="90" spans="1:42" ht="15.75" customHeight="1">
      <c r="A90" s="1">
        <v>84</v>
      </c>
      <c r="B90" s="25">
        <v>670164</v>
      </c>
      <c r="C90" s="20" t="s">
        <v>126</v>
      </c>
      <c r="D90" s="11">
        <f>E90+F90+K90+S90+W90+AB90+AP90</f>
        <v>0</v>
      </c>
      <c r="E90" s="11"/>
      <c r="F90" s="11">
        <f>G90+H90+I90+J90</f>
        <v>0</v>
      </c>
      <c r="G90" s="5">
        <v>0</v>
      </c>
      <c r="H90" s="5">
        <v>0</v>
      </c>
      <c r="I90" s="5">
        <v>0</v>
      </c>
      <c r="J90" s="5">
        <v>0</v>
      </c>
      <c r="K90" s="11">
        <f>L90+M90+N90+O90+P90+Q90+R90</f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>T90+U90+V90</f>
        <v>0</v>
      </c>
      <c r="T90" s="12">
        <v>0</v>
      </c>
      <c r="U90" s="12">
        <v>0</v>
      </c>
      <c r="V90" s="12">
        <v>0</v>
      </c>
      <c r="W90" s="13">
        <f t="shared" si="6"/>
        <v>0</v>
      </c>
      <c r="X90" s="12">
        <v>0</v>
      </c>
      <c r="Y90" s="12">
        <v>0</v>
      </c>
      <c r="Z90" s="12">
        <v>0</v>
      </c>
      <c r="AA90" s="12">
        <v>0</v>
      </c>
      <c r="AB90" s="11">
        <f>AC90+AD90+AE90+AF90+AG90+AH90+AK90+AL90+AM90+AN90+AO90</f>
        <v>0</v>
      </c>
      <c r="AC90" s="34"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v>0</v>
      </c>
      <c r="AN90" s="34">
        <v>0</v>
      </c>
      <c r="AO90" s="34">
        <v>0</v>
      </c>
      <c r="AP90" s="11">
        <v>0</v>
      </c>
    </row>
    <row r="91" spans="1:42" s="17" customFormat="1" ht="21">
      <c r="A91" s="24"/>
      <c r="B91" s="24"/>
      <c r="C91" s="15" t="s">
        <v>28</v>
      </c>
      <c r="D91" s="16">
        <f>SUM(D7:D90)</f>
        <v>237991</v>
      </c>
      <c r="E91" s="16">
        <f>SUM(E7:E90)</f>
        <v>50395</v>
      </c>
      <c r="F91" s="16">
        <f t="shared" ref="F91:AP91" si="7">SUM(F7:F90)</f>
        <v>19203</v>
      </c>
      <c r="G91" s="16">
        <f t="shared" si="7"/>
        <v>14143</v>
      </c>
      <c r="H91" s="16">
        <f t="shared" si="7"/>
        <v>4961</v>
      </c>
      <c r="I91" s="16">
        <f t="shared" si="7"/>
        <v>64</v>
      </c>
      <c r="J91" s="16">
        <f t="shared" si="7"/>
        <v>35</v>
      </c>
      <c r="K91" s="16">
        <f t="shared" si="7"/>
        <v>42580</v>
      </c>
      <c r="L91" s="16">
        <f t="shared" si="7"/>
        <v>35330</v>
      </c>
      <c r="M91" s="16">
        <f t="shared" si="7"/>
        <v>3620</v>
      </c>
      <c r="N91" s="16">
        <f t="shared" si="7"/>
        <v>200</v>
      </c>
      <c r="O91" s="16">
        <f t="shared" si="7"/>
        <v>550</v>
      </c>
      <c r="P91" s="16">
        <f t="shared" si="7"/>
        <v>30</v>
      </c>
      <c r="Q91" s="16">
        <f t="shared" si="7"/>
        <v>2500</v>
      </c>
      <c r="R91" s="16">
        <f t="shared" si="7"/>
        <v>350</v>
      </c>
      <c r="S91" s="16">
        <f t="shared" si="7"/>
        <v>83947</v>
      </c>
      <c r="T91" s="16">
        <f t="shared" si="7"/>
        <v>58330</v>
      </c>
      <c r="U91" s="16">
        <f t="shared" si="7"/>
        <v>12675</v>
      </c>
      <c r="V91" s="16">
        <f t="shared" si="7"/>
        <v>12942</v>
      </c>
      <c r="W91" s="16">
        <f t="shared" si="7"/>
        <v>27451</v>
      </c>
      <c r="X91" s="16">
        <f t="shared" si="7"/>
        <v>3037</v>
      </c>
      <c r="Y91" s="16">
        <f t="shared" ref="Y91" si="8">SUM(Y7:Y90)</f>
        <v>759</v>
      </c>
      <c r="Z91" s="16">
        <f t="shared" si="7"/>
        <v>990</v>
      </c>
      <c r="AA91" s="16">
        <f t="shared" si="7"/>
        <v>22665</v>
      </c>
      <c r="AB91" s="16">
        <f t="shared" si="7"/>
        <v>938</v>
      </c>
      <c r="AC91" s="16">
        <f t="shared" si="7"/>
        <v>172</v>
      </c>
      <c r="AD91" s="16">
        <f t="shared" si="7"/>
        <v>62</v>
      </c>
      <c r="AE91" s="16">
        <f t="shared" si="7"/>
        <v>118</v>
      </c>
      <c r="AF91" s="16">
        <f t="shared" si="7"/>
        <v>108</v>
      </c>
      <c r="AG91" s="16">
        <f t="shared" si="7"/>
        <v>58</v>
      </c>
      <c r="AH91" s="16">
        <f t="shared" si="7"/>
        <v>0</v>
      </c>
      <c r="AI91" s="16">
        <f t="shared" si="7"/>
        <v>10</v>
      </c>
      <c r="AJ91" s="16">
        <f t="shared" si="7"/>
        <v>0</v>
      </c>
      <c r="AK91" s="16">
        <f t="shared" si="7"/>
        <v>10</v>
      </c>
      <c r="AL91" s="16">
        <f t="shared" si="7"/>
        <v>220</v>
      </c>
      <c r="AM91" s="16">
        <f t="shared" si="7"/>
        <v>40</v>
      </c>
      <c r="AN91" s="16">
        <f t="shared" si="7"/>
        <v>50</v>
      </c>
      <c r="AO91" s="16">
        <f t="shared" si="7"/>
        <v>90</v>
      </c>
      <c r="AP91" s="16">
        <f t="shared" si="7"/>
        <v>13477</v>
      </c>
    </row>
    <row r="92" spans="1:42" ht="20.25">
      <c r="C92" s="19" t="s">
        <v>97</v>
      </c>
      <c r="D92" s="16">
        <f>E92+F92+K92+S92+W92+AB92+AP92</f>
        <v>4578</v>
      </c>
      <c r="E92" s="16">
        <v>1483</v>
      </c>
      <c r="F92" s="16">
        <v>502</v>
      </c>
      <c r="G92" s="16"/>
      <c r="H92" s="16"/>
      <c r="I92" s="16"/>
      <c r="J92" s="16"/>
      <c r="K92" s="16">
        <v>2225</v>
      </c>
      <c r="L92" s="16"/>
      <c r="M92" s="16"/>
      <c r="N92" s="16"/>
      <c r="O92" s="16"/>
      <c r="P92" s="16"/>
      <c r="Q92" s="16"/>
      <c r="R92" s="16"/>
      <c r="S92" s="16">
        <v>301</v>
      </c>
      <c r="T92" s="16"/>
      <c r="U92" s="16"/>
      <c r="V92" s="16"/>
      <c r="W92" s="16">
        <v>0</v>
      </c>
      <c r="X92" s="16"/>
      <c r="Y92" s="16"/>
      <c r="Z92" s="16"/>
      <c r="AA92" s="16"/>
      <c r="AB92" s="16">
        <v>56</v>
      </c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>
        <v>11</v>
      </c>
    </row>
    <row r="93" spans="1:42" ht="20.25">
      <c r="C93" s="23" t="s">
        <v>98</v>
      </c>
      <c r="D93" s="16">
        <f>D91+D92</f>
        <v>242569</v>
      </c>
      <c r="E93" s="16">
        <f t="shared" ref="E93:AP93" si="9">E91+E92</f>
        <v>51878</v>
      </c>
      <c r="F93" s="16">
        <f t="shared" si="9"/>
        <v>19705</v>
      </c>
      <c r="G93" s="16">
        <f t="shared" si="9"/>
        <v>14143</v>
      </c>
      <c r="H93" s="16">
        <f t="shared" si="9"/>
        <v>4961</v>
      </c>
      <c r="I93" s="16">
        <f t="shared" si="9"/>
        <v>64</v>
      </c>
      <c r="J93" s="16">
        <f t="shared" si="9"/>
        <v>35</v>
      </c>
      <c r="K93" s="16">
        <f t="shared" si="9"/>
        <v>44805</v>
      </c>
      <c r="L93" s="16">
        <f t="shared" si="9"/>
        <v>35330</v>
      </c>
      <c r="M93" s="16">
        <f t="shared" si="9"/>
        <v>3620</v>
      </c>
      <c r="N93" s="16">
        <f t="shared" si="9"/>
        <v>200</v>
      </c>
      <c r="O93" s="16">
        <f t="shared" si="9"/>
        <v>550</v>
      </c>
      <c r="P93" s="16">
        <f t="shared" si="9"/>
        <v>30</v>
      </c>
      <c r="Q93" s="16">
        <f t="shared" si="9"/>
        <v>2500</v>
      </c>
      <c r="R93" s="16">
        <f t="shared" si="9"/>
        <v>350</v>
      </c>
      <c r="S93" s="16">
        <f t="shared" si="9"/>
        <v>84248</v>
      </c>
      <c r="T93" s="16">
        <f t="shared" si="9"/>
        <v>58330</v>
      </c>
      <c r="U93" s="16">
        <f t="shared" si="9"/>
        <v>12675</v>
      </c>
      <c r="V93" s="16">
        <f t="shared" si="9"/>
        <v>12942</v>
      </c>
      <c r="W93" s="16">
        <f t="shared" si="9"/>
        <v>27451</v>
      </c>
      <c r="X93" s="16">
        <f t="shared" si="9"/>
        <v>3037</v>
      </c>
      <c r="Y93" s="16">
        <f t="shared" ref="Y93" si="10">Y91+Y92</f>
        <v>759</v>
      </c>
      <c r="Z93" s="16">
        <f t="shared" si="9"/>
        <v>990</v>
      </c>
      <c r="AA93" s="16">
        <f t="shared" si="9"/>
        <v>22665</v>
      </c>
      <c r="AB93" s="16">
        <f t="shared" si="9"/>
        <v>994</v>
      </c>
      <c r="AC93" s="16">
        <f t="shared" si="9"/>
        <v>172</v>
      </c>
      <c r="AD93" s="16">
        <f t="shared" si="9"/>
        <v>62</v>
      </c>
      <c r="AE93" s="16">
        <f t="shared" si="9"/>
        <v>118</v>
      </c>
      <c r="AF93" s="16">
        <f t="shared" si="9"/>
        <v>108</v>
      </c>
      <c r="AG93" s="16">
        <f t="shared" si="9"/>
        <v>58</v>
      </c>
      <c r="AH93" s="16">
        <f t="shared" si="9"/>
        <v>0</v>
      </c>
      <c r="AI93" s="16">
        <f t="shared" si="9"/>
        <v>10</v>
      </c>
      <c r="AJ93" s="16">
        <f t="shared" si="9"/>
        <v>0</v>
      </c>
      <c r="AK93" s="16">
        <f t="shared" si="9"/>
        <v>10</v>
      </c>
      <c r="AL93" s="16">
        <f t="shared" si="9"/>
        <v>220</v>
      </c>
      <c r="AM93" s="16">
        <f t="shared" si="9"/>
        <v>40</v>
      </c>
      <c r="AN93" s="16">
        <f t="shared" si="9"/>
        <v>50</v>
      </c>
      <c r="AO93" s="16">
        <f t="shared" si="9"/>
        <v>90</v>
      </c>
      <c r="AP93" s="16">
        <f t="shared" si="9"/>
        <v>13488</v>
      </c>
    </row>
  </sheetData>
  <mergeCells count="20">
    <mergeCell ref="L5:R5"/>
    <mergeCell ref="S5:S6"/>
    <mergeCell ref="T5:V5"/>
    <mergeCell ref="W5:W6"/>
    <mergeCell ref="C1:AP1"/>
    <mergeCell ref="C2:AP2"/>
    <mergeCell ref="C3:AP3"/>
    <mergeCell ref="A4:AP4"/>
    <mergeCell ref="A5:A6"/>
    <mergeCell ref="B5:B6"/>
    <mergeCell ref="C5:C6"/>
    <mergeCell ref="D5:D6"/>
    <mergeCell ref="E5:E6"/>
    <mergeCell ref="F5:F6"/>
    <mergeCell ref="X5:AA5"/>
    <mergeCell ref="AB5:AB6"/>
    <mergeCell ref="AC5:AO5"/>
    <mergeCell ref="AP5:AP6"/>
    <mergeCell ref="G5:J5"/>
    <mergeCell ref="K5:K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2022-12-28T09:28:01Z</cp:lastPrinted>
  <dcterms:created xsi:type="dcterms:W3CDTF">2020-11-24T12:42:23Z</dcterms:created>
  <dcterms:modified xsi:type="dcterms:W3CDTF">2024-08-05T14:37:03Z</dcterms:modified>
</cp:coreProperties>
</file>