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исследования!$A$1:$AO$92</definedName>
  </definedNames>
  <calcPr calcId="125725"/>
</workbook>
</file>

<file path=xl/calcChain.xml><?xml version="1.0" encoding="utf-8"?>
<calcChain xmlns="http://schemas.openxmlformats.org/spreadsheetml/2006/main">
  <c r="K91" i="16"/>
  <c r="AN94"/>
  <c r="AM94"/>
  <c r="AJ94"/>
  <c r="AI94"/>
  <c r="AF94"/>
  <c r="AE94"/>
  <c r="AB94"/>
  <c r="P94"/>
  <c r="AO92"/>
  <c r="AO94" s="1"/>
  <c r="AN92"/>
  <c r="AM92"/>
  <c r="AL92"/>
  <c r="AL94" s="1"/>
  <c r="AK92"/>
  <c r="AK94" s="1"/>
  <c r="AJ92"/>
  <c r="AI92"/>
  <c r="AH92"/>
  <c r="AH94" s="1"/>
  <c r="AG92"/>
  <c r="AG94" s="1"/>
  <c r="AF92"/>
  <c r="AE92"/>
  <c r="AD92"/>
  <c r="AD94" s="1"/>
  <c r="AC92"/>
  <c r="AC94" s="1"/>
  <c r="AB92"/>
  <c r="Z92"/>
  <c r="Z94" s="1"/>
  <c r="Y92"/>
  <c r="Y94" s="1"/>
  <c r="X92"/>
  <c r="X94" s="1"/>
  <c r="V92"/>
  <c r="V94" s="1"/>
  <c r="U92"/>
  <c r="U94" s="1"/>
  <c r="T92"/>
  <c r="T94" s="1"/>
  <c r="R92"/>
  <c r="R94" s="1"/>
  <c r="Q92"/>
  <c r="Q94" s="1"/>
  <c r="P92"/>
  <c r="O92"/>
  <c r="O94" s="1"/>
  <c r="N92"/>
  <c r="N94" s="1"/>
  <c r="M92"/>
  <c r="M94" s="1"/>
  <c r="L92"/>
  <c r="L94" s="1"/>
  <c r="J92"/>
  <c r="J94" s="1"/>
  <c r="I92"/>
  <c r="I94" s="1"/>
  <c r="H92"/>
  <c r="H94" s="1"/>
  <c r="G92"/>
  <c r="G94" s="1"/>
  <c r="E92"/>
  <c r="E94" s="1"/>
  <c r="AA91"/>
  <c r="W91"/>
  <c r="S91"/>
  <c r="D91" s="1"/>
  <c r="F91"/>
  <c r="AA90"/>
  <c r="W90"/>
  <c r="S90"/>
  <c r="K90"/>
  <c r="F90"/>
  <c r="D90" s="1"/>
  <c r="AA89"/>
  <c r="W89"/>
  <c r="S89"/>
  <c r="D89" s="1"/>
  <c r="K89"/>
  <c r="F89"/>
  <c r="AA88"/>
  <c r="W88"/>
  <c r="S88"/>
  <c r="K88"/>
  <c r="F88"/>
  <c r="D88" s="1"/>
  <c r="AA87"/>
  <c r="W87"/>
  <c r="S87"/>
  <c r="D87" s="1"/>
  <c r="K87"/>
  <c r="F87"/>
  <c r="AA86"/>
  <c r="W86"/>
  <c r="S86"/>
  <c r="K86"/>
  <c r="F86"/>
  <c r="D86" s="1"/>
  <c r="AA85"/>
  <c r="W85"/>
  <c r="S85"/>
  <c r="K85"/>
  <c r="F85"/>
  <c r="AA84"/>
  <c r="W84"/>
  <c r="S84"/>
  <c r="K84"/>
  <c r="F84"/>
  <c r="AA83"/>
  <c r="W83"/>
  <c r="S83"/>
  <c r="D83" s="1"/>
  <c r="K83"/>
  <c r="F83"/>
  <c r="AA82"/>
  <c r="W82"/>
  <c r="S82"/>
  <c r="K82"/>
  <c r="F82"/>
  <c r="AA81"/>
  <c r="W81"/>
  <c r="S81"/>
  <c r="K81"/>
  <c r="F81"/>
  <c r="AA80"/>
  <c r="W80"/>
  <c r="S80"/>
  <c r="K80"/>
  <c r="F80"/>
  <c r="AA79"/>
  <c r="W79"/>
  <c r="S79"/>
  <c r="D79" s="1"/>
  <c r="K79"/>
  <c r="F79"/>
  <c r="AA78"/>
  <c r="W78"/>
  <c r="S78"/>
  <c r="K78"/>
  <c r="F78"/>
  <c r="D78" s="1"/>
  <c r="AA77"/>
  <c r="W77"/>
  <c r="S77"/>
  <c r="D77" s="1"/>
  <c r="K77"/>
  <c r="F77"/>
  <c r="AA76"/>
  <c r="W76"/>
  <c r="S76"/>
  <c r="K76"/>
  <c r="F76"/>
  <c r="D76" s="1"/>
  <c r="AA75"/>
  <c r="W75"/>
  <c r="S75"/>
  <c r="D75" s="1"/>
  <c r="K75"/>
  <c r="F75"/>
  <c r="AA74"/>
  <c r="W74"/>
  <c r="S74"/>
  <c r="K74"/>
  <c r="F74"/>
  <c r="D74" s="1"/>
  <c r="AA73"/>
  <c r="W73"/>
  <c r="S73"/>
  <c r="D73" s="1"/>
  <c r="K73"/>
  <c r="F73"/>
  <c r="AA72"/>
  <c r="W72"/>
  <c r="S72"/>
  <c r="K72"/>
  <c r="F72"/>
  <c r="D72" s="1"/>
  <c r="AA71"/>
  <c r="W71"/>
  <c r="S71"/>
  <c r="D71" s="1"/>
  <c r="K71"/>
  <c r="F71"/>
  <c r="AA70"/>
  <c r="W70"/>
  <c r="S70"/>
  <c r="K70"/>
  <c r="F70"/>
  <c r="D70" s="1"/>
  <c r="AA69"/>
  <c r="W69"/>
  <c r="S69"/>
  <c r="D69" s="1"/>
  <c r="K69"/>
  <c r="F69"/>
  <c r="AA68"/>
  <c r="W68"/>
  <c r="S68"/>
  <c r="K68"/>
  <c r="F68"/>
  <c r="D68" s="1"/>
  <c r="AA67"/>
  <c r="W67"/>
  <c r="S67"/>
  <c r="D67" s="1"/>
  <c r="K67"/>
  <c r="F67"/>
  <c r="AA66"/>
  <c r="W66"/>
  <c r="S66"/>
  <c r="K66"/>
  <c r="F66"/>
  <c r="D66" s="1"/>
  <c r="AA65"/>
  <c r="W65"/>
  <c r="S65"/>
  <c r="K65"/>
  <c r="F65"/>
  <c r="AA64"/>
  <c r="W64"/>
  <c r="S64"/>
  <c r="K64"/>
  <c r="F64"/>
  <c r="D64" s="1"/>
  <c r="AA63"/>
  <c r="W63"/>
  <c r="S63"/>
  <c r="D63" s="1"/>
  <c r="K63"/>
  <c r="F63"/>
  <c r="AA62"/>
  <c r="W62"/>
  <c r="S62"/>
  <c r="K62"/>
  <c r="F62"/>
  <c r="D62" s="1"/>
  <c r="AA61"/>
  <c r="W61"/>
  <c r="S61"/>
  <c r="D61" s="1"/>
  <c r="K61"/>
  <c r="F61"/>
  <c r="AA60"/>
  <c r="W60"/>
  <c r="S60"/>
  <c r="K60"/>
  <c r="F60"/>
  <c r="D60" s="1"/>
  <c r="AA59"/>
  <c r="W59"/>
  <c r="S59"/>
  <c r="D59" s="1"/>
  <c r="K59"/>
  <c r="F59"/>
  <c r="AA58"/>
  <c r="W58"/>
  <c r="S58"/>
  <c r="K58"/>
  <c r="F58"/>
  <c r="D58" s="1"/>
  <c r="AA57"/>
  <c r="W57"/>
  <c r="S57"/>
  <c r="D57" s="1"/>
  <c r="K57"/>
  <c r="F57"/>
  <c r="AA56"/>
  <c r="W56"/>
  <c r="S56"/>
  <c r="K56"/>
  <c r="F56"/>
  <c r="D56" s="1"/>
  <c r="AA55"/>
  <c r="W55"/>
  <c r="S55"/>
  <c r="D55" s="1"/>
  <c r="K55"/>
  <c r="F55"/>
  <c r="AA54"/>
  <c r="W54"/>
  <c r="S54"/>
  <c r="K54"/>
  <c r="F54"/>
  <c r="D54" s="1"/>
  <c r="AA53"/>
  <c r="W53"/>
  <c r="S53"/>
  <c r="D53" s="1"/>
  <c r="K53"/>
  <c r="F53"/>
  <c r="AA52"/>
  <c r="W52"/>
  <c r="S52"/>
  <c r="K52"/>
  <c r="F52"/>
  <c r="AA51"/>
  <c r="W51"/>
  <c r="S51"/>
  <c r="D51" s="1"/>
  <c r="K51"/>
  <c r="F51"/>
  <c r="AA50"/>
  <c r="W50"/>
  <c r="S50"/>
  <c r="K50"/>
  <c r="F50"/>
  <c r="D50" s="1"/>
  <c r="AA49"/>
  <c r="W49"/>
  <c r="S49"/>
  <c r="D49" s="1"/>
  <c r="K49"/>
  <c r="F49"/>
  <c r="AA48"/>
  <c r="W48"/>
  <c r="S48"/>
  <c r="K48"/>
  <c r="F48"/>
  <c r="D48" s="1"/>
  <c r="AA47"/>
  <c r="W47"/>
  <c r="S47"/>
  <c r="D47" s="1"/>
  <c r="K47"/>
  <c r="F47"/>
  <c r="AA46"/>
  <c r="W46"/>
  <c r="S46"/>
  <c r="K46"/>
  <c r="F46"/>
  <c r="AA45"/>
  <c r="W45"/>
  <c r="S45"/>
  <c r="D45" s="1"/>
  <c r="K45"/>
  <c r="F45"/>
  <c r="AA44"/>
  <c r="W44"/>
  <c r="S44"/>
  <c r="K44"/>
  <c r="F44"/>
  <c r="D44" s="1"/>
  <c r="AA43"/>
  <c r="W43"/>
  <c r="S43"/>
  <c r="D43" s="1"/>
  <c r="K43"/>
  <c r="F43"/>
  <c r="AA42"/>
  <c r="W42"/>
  <c r="S42"/>
  <c r="K42"/>
  <c r="F42"/>
  <c r="D42" s="1"/>
  <c r="AA41"/>
  <c r="W41"/>
  <c r="S41"/>
  <c r="D41" s="1"/>
  <c r="K41"/>
  <c r="F41"/>
  <c r="AA40"/>
  <c r="W40"/>
  <c r="S40"/>
  <c r="K40"/>
  <c r="F40"/>
  <c r="AA39"/>
  <c r="W39"/>
  <c r="S39"/>
  <c r="D39" s="1"/>
  <c r="K39"/>
  <c r="F39"/>
  <c r="AA38"/>
  <c r="W38"/>
  <c r="S38"/>
  <c r="K38"/>
  <c r="F38"/>
  <c r="AA37"/>
  <c r="W37"/>
  <c r="S37"/>
  <c r="D37" s="1"/>
  <c r="K37"/>
  <c r="F37"/>
  <c r="AA36"/>
  <c r="W36"/>
  <c r="S36"/>
  <c r="K36"/>
  <c r="F36"/>
  <c r="D36" s="1"/>
  <c r="AA35"/>
  <c r="W35"/>
  <c r="S35"/>
  <c r="D35" s="1"/>
  <c r="K35"/>
  <c r="F35"/>
  <c r="AA34"/>
  <c r="W34"/>
  <c r="S34"/>
  <c r="K34"/>
  <c r="F34"/>
  <c r="D34" s="1"/>
  <c r="AA33"/>
  <c r="W33"/>
  <c r="S33"/>
  <c r="D33" s="1"/>
  <c r="K33"/>
  <c r="F33"/>
  <c r="AA32"/>
  <c r="W32"/>
  <c r="S32"/>
  <c r="K32"/>
  <c r="F32"/>
  <c r="D32" s="1"/>
  <c r="AA31"/>
  <c r="W31"/>
  <c r="S31"/>
  <c r="D31" s="1"/>
  <c r="K31"/>
  <c r="F31"/>
  <c r="AA30"/>
  <c r="W30"/>
  <c r="S30"/>
  <c r="K30"/>
  <c r="F30"/>
  <c r="AA29"/>
  <c r="W29"/>
  <c r="S29"/>
  <c r="D29" s="1"/>
  <c r="K29"/>
  <c r="F29"/>
  <c r="AA28"/>
  <c r="W28"/>
  <c r="S28"/>
  <c r="K28"/>
  <c r="F28"/>
  <c r="AA27"/>
  <c r="W27"/>
  <c r="S27"/>
  <c r="K27"/>
  <c r="F27"/>
  <c r="D27"/>
  <c r="AA26"/>
  <c r="W26"/>
  <c r="S26"/>
  <c r="K26"/>
  <c r="F26"/>
  <c r="AA25"/>
  <c r="W25"/>
  <c r="S25"/>
  <c r="K25"/>
  <c r="F25"/>
  <c r="D25"/>
  <c r="AA24"/>
  <c r="W24"/>
  <c r="S24"/>
  <c r="K24"/>
  <c r="F24"/>
  <c r="D24" s="1"/>
  <c r="AA23"/>
  <c r="W23"/>
  <c r="S23"/>
  <c r="K23"/>
  <c r="F23"/>
  <c r="D23"/>
  <c r="AA22"/>
  <c r="W22"/>
  <c r="S22"/>
  <c r="K22"/>
  <c r="F22"/>
  <c r="D22" s="1"/>
  <c r="AA21"/>
  <c r="W21"/>
  <c r="S21"/>
  <c r="K21"/>
  <c r="F21"/>
  <c r="AA20"/>
  <c r="W20"/>
  <c r="S20"/>
  <c r="K20"/>
  <c r="F20"/>
  <c r="D20" s="1"/>
  <c r="AA19"/>
  <c r="W19"/>
  <c r="S19"/>
  <c r="K19"/>
  <c r="F19"/>
  <c r="D19"/>
  <c r="AA18"/>
  <c r="W18"/>
  <c r="S18"/>
  <c r="K18"/>
  <c r="F18"/>
  <c r="D18" s="1"/>
  <c r="AA17"/>
  <c r="W17"/>
  <c r="S17"/>
  <c r="K17"/>
  <c r="F17"/>
  <c r="D17"/>
  <c r="AA16"/>
  <c r="W16"/>
  <c r="S16"/>
  <c r="K16"/>
  <c r="F16"/>
  <c r="D16" s="1"/>
  <c r="AA15"/>
  <c r="W15"/>
  <c r="S15"/>
  <c r="K15"/>
  <c r="F15"/>
  <c r="D15"/>
  <c r="AA14"/>
  <c r="W14"/>
  <c r="S14"/>
  <c r="K14"/>
  <c r="F14"/>
  <c r="D14" s="1"/>
  <c r="AA13"/>
  <c r="W13"/>
  <c r="S13"/>
  <c r="K13"/>
  <c r="F13"/>
  <c r="D13"/>
  <c r="AA12"/>
  <c r="W12"/>
  <c r="S12"/>
  <c r="K12"/>
  <c r="F12"/>
  <c r="D12" s="1"/>
  <c r="AA11"/>
  <c r="W11"/>
  <c r="S11"/>
  <c r="K11"/>
  <c r="F11"/>
  <c r="D11" s="1"/>
  <c r="AA10"/>
  <c r="W10"/>
  <c r="S10"/>
  <c r="K10"/>
  <c r="F10"/>
  <c r="D10" s="1"/>
  <c r="AA9"/>
  <c r="W9"/>
  <c r="S9"/>
  <c r="K9"/>
  <c r="F9"/>
  <c r="D9"/>
  <c r="AA8"/>
  <c r="W8"/>
  <c r="S8"/>
  <c r="K8"/>
  <c r="F8"/>
  <c r="AA7"/>
  <c r="AA92" s="1"/>
  <c r="AA94" s="1"/>
  <c r="W7"/>
  <c r="S7"/>
  <c r="K7"/>
  <c r="F7"/>
  <c r="D7"/>
  <c r="D80" l="1"/>
  <c r="D40"/>
  <c r="D26"/>
  <c r="D85"/>
  <c r="D84"/>
  <c r="D82"/>
  <c r="D81"/>
  <c r="D65"/>
  <c r="D52"/>
  <c r="D46"/>
  <c r="D38"/>
  <c r="D30"/>
  <c r="S92"/>
  <c r="S94" s="1"/>
  <c r="D28"/>
  <c r="D21"/>
  <c r="F92"/>
  <c r="F94" s="1"/>
  <c r="W92"/>
  <c r="W94" s="1"/>
  <c r="K92"/>
  <c r="K94" s="1"/>
  <c r="D8"/>
  <c r="D92" l="1"/>
  <c r="D94" s="1"/>
</calcChain>
</file>

<file path=xl/sharedStrings.xml><?xml version="1.0" encoding="utf-8"?>
<sst xmlns="http://schemas.openxmlformats.org/spreadsheetml/2006/main" count="138" uniqueCount="134">
  <si>
    <t>Медицинские организации</t>
  </si>
  <si>
    <t>УЗИ сердечно-сосудистой системы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</si>
  <si>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</si>
  <si>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</si>
  <si>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</si>
  <si>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</si>
  <si>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</si>
  <si>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</si>
  <si>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</si>
  <si>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</si>
  <si>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</si>
  <si>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</si>
  <si>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</si>
  <si>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</si>
  <si>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</si>
  <si>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</si>
  <si>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</si>
  <si>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</si>
  <si>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</si>
  <si>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</si>
  <si>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</si>
  <si>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</si>
  <si>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</si>
  <si>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</si>
  <si>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</si>
  <si>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</si>
  <si>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</si>
  <si>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</si>
  <si>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</si>
  <si>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</si>
  <si>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"Шумячская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</si>
  <si>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</si>
  <si>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</si>
  <si>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</si>
  <si>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</si>
  <si>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</si>
  <si>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</si>
  <si>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</si>
  <si>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</si>
  <si>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</si>
  <si>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</si>
  <si>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</si>
  <si>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</si>
  <si>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</si>
  <si>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</si>
  <si>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</si>
  <si>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</si>
  <si>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</si>
  <si>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</si>
  <si>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</si>
  <si>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</si>
  <si>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</si>
  <si>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</si>
  <si>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</si>
  <si>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ОГБУЗ "Сафоновская ЦРБ"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</si>
  <si>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</si>
  <si>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</si>
  <si>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</si>
  <si>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</si>
  <si>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</si>
  <si>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</si>
  <si>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</si>
  <si>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</si>
  <si>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</si>
  <si>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</si>
  <si>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</si>
  <si>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 xml:space="preserve">ФГБУЗ МСЧ № 135 ФМБА России </t>
  </si>
  <si>
    <t>ООО "Клиника Эксперт Смоленск"</t>
  </si>
  <si>
    <t>C-Kit</t>
  </si>
  <si>
    <t>T790M</t>
  </si>
  <si>
    <t>ООО "Андромед"</t>
  </si>
  <si>
    <t>ООО "Утро"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</si>
  <si>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</si>
  <si>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</si>
  <si>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</si>
  <si>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</si>
  <si>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</si>
  <si>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</si>
  <si>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</si>
  <si>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</si>
  <si>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</si>
  <si>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"Озерненская РБ № 1"</t>
  </si>
  <si>
    <t>ОГБУЗ "Стоматологическая поликлиника №1"</t>
  </si>
  <si>
    <t>ОГБУЗ "Стоматологическая поликлиника №3"</t>
  </si>
  <si>
    <t>СОГУЗ "Клинический родильный дом"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</si>
  <si>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</si>
  <si>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</si>
  <si>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</si>
  <si>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</si>
  <si>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</si>
  <si>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</si>
  <si>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</si>
  <si>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</si>
  <si>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Филиал №4 ФГКУ "1586 ОВКГ МВО" Минобороны России</t>
  </si>
  <si>
    <t>ОГБУЗ "Станция скорой медицинской помощи"</t>
  </si>
  <si>
    <t>ФГБУ "ФЦТОЭ Минздрава России"</t>
  </si>
  <si>
    <t>ООО МЦ "Гинея"</t>
  </si>
  <si>
    <t>ПАО "Дорогобуж"</t>
  </si>
  <si>
    <t>ООО "Центр ЭКО"</t>
  </si>
  <si>
    <t>ООО "Фрезениус Нефрокеа"</t>
  </si>
  <si>
    <t>ООО "КЛИНИК ПАРК-М"</t>
  </si>
  <si>
    <t>Смоленский филиал ООО "БМК"</t>
  </si>
  <si>
    <t>ООО "Клиника Позвоночника 2К"</t>
  </si>
  <si>
    <t>ООО "КДФ" (г.Тверь)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</si>
  <si>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</si>
  <si>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</si>
  <si>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</si>
  <si>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</si>
  <si>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</si>
  <si>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</si>
  <si>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Утверждено на заседании Комиссии по разработке Территориальной программы ОМС 30.12.2022</t>
  </si>
  <si>
    <t xml:space="preserve">Объемы медицинской помощи в разрезе медицинских организаций по диагностическим (лабораторным) исследованиям на 2023 год </t>
  </si>
  <si>
    <t>ВСЕГО диагностических исследований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</si>
  <si>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</si>
  <si>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</si>
  <si>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</si>
  <si>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</si>
  <si>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</si>
  <si>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</si>
  <si>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</si>
  <si>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</si>
  <si>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</si>
  <si>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</si>
  <si>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</si>
  <si>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</si>
  <si>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</si>
  <si>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</si>
  <si>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</si>
  <si>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</si>
  <si>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</si>
  <si>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</si>
  <si>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</si>
  <si>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</si>
  <si>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"30" августа 2023г.  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</si>
</sst>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4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3" fontId="11" fillId="0" borderId="3" xfId="1" applyNumberFormat="1" applyFont="1" applyFill="1" applyBorder="1" applyAlignment="1">
      <alignment horizontal="right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0" fontId="4" fillId="0" borderId="3" xfId="0" applyFont="1" applyFill="1" applyBorder="1" applyAlignment="1">
      <alignment horizontal="center" vertical="center"/>
    </xf>
    <xf numFmtId="49" fontId="26" fillId="0" borderId="3" xfId="2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26" fillId="0" borderId="2" xfId="2" applyNumberFormat="1" applyFont="1" applyFill="1" applyBorder="1" applyAlignment="1" applyProtection="1">
      <alignment horizontal="left" vertical="center" wrapText="1"/>
    </xf>
    <xf numFmtId="49" fontId="26" fillId="0" borderId="3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center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>
      <alignment vertical="top" wrapText="1"/>
    </xf>
    <xf numFmtId="3" fontId="9" fillId="0" borderId="3" xfId="1" applyNumberFormat="1" applyFont="1" applyFill="1" applyBorder="1" applyAlignment="1">
      <alignment horizontal="right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4"/>
  <sheetViews>
    <sheetView tabSelected="1" zoomScale="62" zoomScaleNormal="62" workbookViewId="0">
      <pane xSplit="3" ySplit="6" topLeftCell="Y7" activePane="bottomRight" state="frozen"/>
      <selection pane="topRight" activeCell="B1" sqref="B1"/>
      <selection pane="bottomLeft" activeCell="A10" sqref="A10"/>
      <selection pane="bottomRight" activeCell="C5" sqref="C5:C6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9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0" width="15.28515625" style="2" customWidth="1"/>
    <col min="21" max="21" width="13.7109375" style="2" customWidth="1"/>
    <col min="22" max="22" width="13" style="2" customWidth="1"/>
    <col min="23" max="23" width="13.42578125" style="3" customWidth="1"/>
    <col min="24" max="24" width="9.7109375" style="2" customWidth="1"/>
    <col min="25" max="25" width="8.85546875" style="2"/>
    <col min="26" max="26" width="10.85546875" style="2" customWidth="1"/>
    <col min="27" max="27" width="17.85546875" style="3" customWidth="1"/>
    <col min="28" max="28" width="8.28515625" style="3" customWidth="1"/>
    <col min="29" max="29" width="9" style="3" customWidth="1"/>
    <col min="30" max="32" width="8.42578125" style="3" customWidth="1"/>
    <col min="33" max="33" width="10" style="3" customWidth="1"/>
    <col min="34" max="34" width="9.7109375" style="3" customWidth="1"/>
    <col min="35" max="35" width="10" style="3" customWidth="1"/>
    <col min="36" max="36" width="7.85546875" style="3" customWidth="1"/>
    <col min="37" max="37" width="11.140625" style="3" customWidth="1"/>
    <col min="38" max="39" width="6.7109375" style="3" customWidth="1"/>
    <col min="40" max="40" width="8.42578125" style="3" customWidth="1"/>
    <col min="41" max="41" width="20" style="2" customWidth="1"/>
    <col min="42" max="16384" width="8.85546875" style="2"/>
  </cols>
  <sheetData>
    <row r="1" spans="1:41" ht="15.75">
      <c r="A1" s="6"/>
      <c r="B1" s="6"/>
      <c r="C1" s="48" t="s">
        <v>59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</row>
    <row r="2" spans="1:41" ht="15.6" customHeight="1">
      <c r="A2" s="6"/>
      <c r="B2" s="6"/>
      <c r="C2" s="48" t="s">
        <v>110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</row>
    <row r="3" spans="1:41" ht="15.75" customHeight="1">
      <c r="A3" s="6"/>
      <c r="B3" s="6"/>
      <c r="C3" s="49" t="s">
        <v>133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</row>
    <row r="4" spans="1:41" ht="20.25" customHeight="1">
      <c r="A4" s="50" t="s">
        <v>111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</row>
    <row r="5" spans="1:41" ht="19.5" customHeight="1">
      <c r="A5" s="51" t="s">
        <v>63</v>
      </c>
      <c r="B5" s="51" t="s">
        <v>72</v>
      </c>
      <c r="C5" s="53" t="s">
        <v>0</v>
      </c>
      <c r="D5" s="44" t="s">
        <v>112</v>
      </c>
      <c r="E5" s="44" t="s">
        <v>38</v>
      </c>
      <c r="F5" s="44" t="s">
        <v>41</v>
      </c>
      <c r="G5" s="39" t="s">
        <v>42</v>
      </c>
      <c r="H5" s="39"/>
      <c r="I5" s="39"/>
      <c r="J5" s="39"/>
      <c r="K5" s="40" t="s">
        <v>43</v>
      </c>
      <c r="L5" s="41" t="s">
        <v>42</v>
      </c>
      <c r="M5" s="42"/>
      <c r="N5" s="42"/>
      <c r="O5" s="42"/>
      <c r="P5" s="42"/>
      <c r="Q5" s="42"/>
      <c r="R5" s="43"/>
      <c r="S5" s="44" t="s">
        <v>44</v>
      </c>
      <c r="T5" s="45" t="s">
        <v>42</v>
      </c>
      <c r="U5" s="46"/>
      <c r="V5" s="47"/>
      <c r="W5" s="40" t="s">
        <v>39</v>
      </c>
      <c r="X5" s="39" t="s">
        <v>42</v>
      </c>
      <c r="Y5" s="39"/>
      <c r="Z5" s="39"/>
      <c r="AA5" s="40" t="s">
        <v>37</v>
      </c>
      <c r="AB5" s="34" t="s">
        <v>42</v>
      </c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6"/>
      <c r="AO5" s="37" t="s">
        <v>60</v>
      </c>
    </row>
    <row r="6" spans="1:41" ht="225" customHeight="1">
      <c r="A6" s="52"/>
      <c r="B6" s="52"/>
      <c r="C6" s="53"/>
      <c r="D6" s="44"/>
      <c r="E6" s="44"/>
      <c r="F6" s="44"/>
      <c r="G6" s="4" t="s">
        <v>33</v>
      </c>
      <c r="H6" s="4" t="s">
        <v>34</v>
      </c>
      <c r="I6" s="4" t="s">
        <v>35</v>
      </c>
      <c r="J6" s="4" t="s">
        <v>36</v>
      </c>
      <c r="K6" s="40"/>
      <c r="L6" s="7" t="s">
        <v>65</v>
      </c>
      <c r="M6" s="7" t="s">
        <v>64</v>
      </c>
      <c r="N6" s="4" t="s">
        <v>40</v>
      </c>
      <c r="O6" s="7" t="s">
        <v>55</v>
      </c>
      <c r="P6" s="4" t="s">
        <v>56</v>
      </c>
      <c r="Q6" s="7" t="s">
        <v>57</v>
      </c>
      <c r="R6" s="4" t="s">
        <v>58</v>
      </c>
      <c r="S6" s="44"/>
      <c r="T6" s="8" t="s">
        <v>1</v>
      </c>
      <c r="U6" s="9" t="s">
        <v>2</v>
      </c>
      <c r="V6" s="9" t="s">
        <v>3</v>
      </c>
      <c r="W6" s="40"/>
      <c r="X6" s="7" t="s">
        <v>4</v>
      </c>
      <c r="Y6" s="4" t="s">
        <v>5</v>
      </c>
      <c r="Z6" s="4" t="s">
        <v>6</v>
      </c>
      <c r="AA6" s="40"/>
      <c r="AB6" s="10" t="s">
        <v>46</v>
      </c>
      <c r="AC6" s="10" t="s">
        <v>47</v>
      </c>
      <c r="AD6" s="10" t="s">
        <v>48</v>
      </c>
      <c r="AE6" s="10" t="s">
        <v>49</v>
      </c>
      <c r="AF6" s="10" t="s">
        <v>61</v>
      </c>
      <c r="AG6" s="10" t="s">
        <v>62</v>
      </c>
      <c r="AH6" s="10" t="s">
        <v>68</v>
      </c>
      <c r="AI6" s="10" t="s">
        <v>69</v>
      </c>
      <c r="AJ6" s="10" t="s">
        <v>45</v>
      </c>
      <c r="AK6" s="10" t="s">
        <v>50</v>
      </c>
      <c r="AL6" s="10" t="s">
        <v>51</v>
      </c>
      <c r="AM6" s="10" t="s">
        <v>52</v>
      </c>
      <c r="AN6" s="10" t="s">
        <v>53</v>
      </c>
      <c r="AO6" s="38"/>
    </row>
    <row r="7" spans="1:41" ht="18.75">
      <c r="A7" s="1">
        <v>1</v>
      </c>
      <c r="B7" s="20">
        <v>670001</v>
      </c>
      <c r="C7" s="21" t="s">
        <v>73</v>
      </c>
      <c r="D7" s="11">
        <f t="shared" ref="D7:D90" si="0">E7+F7+K7+S7+W7+AA7+AO7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</f>
        <v>0</v>
      </c>
      <c r="T7" s="12">
        <v>0</v>
      </c>
      <c r="U7" s="12">
        <v>0</v>
      </c>
      <c r="V7" s="12">
        <v>0</v>
      </c>
      <c r="W7" s="13">
        <f>X7+Y7+Z7</f>
        <v>0</v>
      </c>
      <c r="X7" s="12">
        <v>0</v>
      </c>
      <c r="Y7" s="12">
        <v>0</v>
      </c>
      <c r="Z7" s="12">
        <v>0</v>
      </c>
      <c r="AA7" s="11">
        <f t="shared" ref="AA7:AA90" si="1">AB7+AC7+AD7+AE7+AF7+AG7+AJ7+AK7+AL7+AM7+AN7</f>
        <v>0</v>
      </c>
      <c r="AB7" s="14"/>
      <c r="AC7" s="14"/>
      <c r="AD7" s="14"/>
      <c r="AE7" s="5"/>
      <c r="AF7" s="14"/>
      <c r="AG7" s="5"/>
      <c r="AH7" s="5"/>
      <c r="AI7" s="5"/>
      <c r="AJ7" s="5"/>
      <c r="AK7" s="5"/>
      <c r="AL7" s="5"/>
      <c r="AM7" s="5"/>
      <c r="AN7" s="5"/>
      <c r="AO7" s="11">
        <v>0</v>
      </c>
    </row>
    <row r="8" spans="1:41" ht="18.75">
      <c r="A8" s="1">
        <v>2</v>
      </c>
      <c r="B8" s="22">
        <v>670002</v>
      </c>
      <c r="C8" s="21" t="s">
        <v>7</v>
      </c>
      <c r="D8" s="11">
        <f t="shared" si="0"/>
        <v>8901</v>
      </c>
      <c r="E8" s="11">
        <v>0</v>
      </c>
      <c r="F8" s="11">
        <f t="shared" ref="F8:F90" si="2">G8+H8+I8+J8</f>
        <v>514</v>
      </c>
      <c r="G8" s="5">
        <v>500</v>
      </c>
      <c r="H8" s="5">
        <v>14</v>
      </c>
      <c r="I8" s="5">
        <v>0</v>
      </c>
      <c r="J8" s="5">
        <v>0</v>
      </c>
      <c r="K8" s="11">
        <f t="shared" ref="K8:K90" si="3">L8+M8+N8+O8+P8+Q8+R8</f>
        <v>4700</v>
      </c>
      <c r="L8" s="5">
        <v>2404</v>
      </c>
      <c r="M8" s="5">
        <v>40</v>
      </c>
      <c r="N8" s="5">
        <v>0</v>
      </c>
      <c r="O8" s="5">
        <v>410</v>
      </c>
      <c r="P8" s="5">
        <v>25</v>
      </c>
      <c r="Q8" s="5">
        <v>1560</v>
      </c>
      <c r="R8" s="5">
        <v>261</v>
      </c>
      <c r="S8" s="11">
        <f t="shared" ref="S8:S90" si="4">T8+U8+V8</f>
        <v>2800</v>
      </c>
      <c r="T8" s="12">
        <v>1450</v>
      </c>
      <c r="U8" s="12">
        <v>1200</v>
      </c>
      <c r="V8" s="12">
        <v>150</v>
      </c>
      <c r="W8" s="13">
        <f t="shared" ref="W8:W90" si="5">X8+Y8+Z8</f>
        <v>887</v>
      </c>
      <c r="X8" s="12">
        <v>167</v>
      </c>
      <c r="Y8" s="12">
        <v>50</v>
      </c>
      <c r="Z8" s="12">
        <v>670</v>
      </c>
      <c r="AA8" s="11">
        <f t="shared" si="1"/>
        <v>0</v>
      </c>
      <c r="AB8" s="14"/>
      <c r="AC8" s="14"/>
      <c r="AD8" s="14"/>
      <c r="AE8" s="5"/>
      <c r="AF8" s="14"/>
      <c r="AG8" s="5"/>
      <c r="AH8" s="5"/>
      <c r="AI8" s="5"/>
      <c r="AJ8" s="5"/>
      <c r="AK8" s="5"/>
      <c r="AL8" s="5"/>
      <c r="AM8" s="5"/>
      <c r="AN8" s="5"/>
      <c r="AO8" s="11">
        <v>0</v>
      </c>
    </row>
    <row r="9" spans="1:41" ht="18.75">
      <c r="A9" s="1">
        <v>3</v>
      </c>
      <c r="B9" s="22">
        <v>670003</v>
      </c>
      <c r="C9" s="21" t="s">
        <v>8</v>
      </c>
      <c r="D9" s="11">
        <f t="shared" si="0"/>
        <v>7046</v>
      </c>
      <c r="E9" s="11">
        <v>0</v>
      </c>
      <c r="F9" s="11">
        <f t="shared" si="2"/>
        <v>1500</v>
      </c>
      <c r="G9" s="5">
        <v>1000</v>
      </c>
      <c r="H9" s="5">
        <v>310</v>
      </c>
      <c r="I9" s="5">
        <v>120</v>
      </c>
      <c r="J9" s="5">
        <v>70</v>
      </c>
      <c r="K9" s="11">
        <f t="shared" si="3"/>
        <v>2946</v>
      </c>
      <c r="L9" s="5">
        <v>2646</v>
      </c>
      <c r="M9" s="5">
        <v>150</v>
      </c>
      <c r="N9" s="5">
        <v>150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2500</v>
      </c>
      <c r="T9" s="12">
        <v>2416</v>
      </c>
      <c r="U9" s="12">
        <v>84</v>
      </c>
      <c r="V9" s="12">
        <v>0</v>
      </c>
      <c r="W9" s="13">
        <f t="shared" si="5"/>
        <v>100</v>
      </c>
      <c r="X9" s="12">
        <v>0</v>
      </c>
      <c r="Y9" s="12">
        <v>0</v>
      </c>
      <c r="Z9" s="12">
        <v>100</v>
      </c>
      <c r="AA9" s="11">
        <f>AB9+AC9+AD9+AE9+AF9+AG9+AH9+AI9+AJ9+AK9+AL9+AM9+AN9</f>
        <v>0</v>
      </c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11">
        <v>0</v>
      </c>
    </row>
    <row r="10" spans="1:41" ht="18.75">
      <c r="A10" s="1">
        <v>4</v>
      </c>
      <c r="B10" s="20">
        <v>670004</v>
      </c>
      <c r="C10" s="21" t="s">
        <v>74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1">
        <f t="shared" si="1"/>
        <v>0</v>
      </c>
      <c r="AB10" s="14"/>
      <c r="AC10" s="14"/>
      <c r="AD10" s="14"/>
      <c r="AE10" s="5"/>
      <c r="AF10" s="14"/>
      <c r="AG10" s="5"/>
      <c r="AH10" s="5"/>
      <c r="AI10" s="5"/>
      <c r="AJ10" s="5"/>
      <c r="AK10" s="5"/>
      <c r="AL10" s="5"/>
      <c r="AM10" s="5"/>
      <c r="AN10" s="5"/>
      <c r="AO10" s="11">
        <v>0</v>
      </c>
    </row>
    <row r="11" spans="1:41" ht="18.75">
      <c r="A11" s="1">
        <v>5</v>
      </c>
      <c r="B11" s="22">
        <v>670005</v>
      </c>
      <c r="C11" s="21" t="s">
        <v>9</v>
      </c>
      <c r="D11" s="11">
        <f t="shared" si="0"/>
        <v>29967</v>
      </c>
      <c r="E11" s="11">
        <v>0</v>
      </c>
      <c r="F11" s="11">
        <f t="shared" si="2"/>
        <v>2450</v>
      </c>
      <c r="G11" s="5">
        <v>1450</v>
      </c>
      <c r="H11" s="5">
        <v>1000</v>
      </c>
      <c r="I11" s="5">
        <v>0</v>
      </c>
      <c r="J11" s="5">
        <v>0</v>
      </c>
      <c r="K11" s="11">
        <f t="shared" si="3"/>
        <v>4158</v>
      </c>
      <c r="L11" s="5">
        <v>2570</v>
      </c>
      <c r="M11" s="5">
        <v>1588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3">
        <f t="shared" si="5"/>
        <v>2573</v>
      </c>
      <c r="X11" s="12">
        <v>723</v>
      </c>
      <c r="Y11" s="12">
        <v>450</v>
      </c>
      <c r="Z11" s="12">
        <v>1400</v>
      </c>
      <c r="AA11" s="11">
        <f>SUM(AB11:AN11)</f>
        <v>866</v>
      </c>
      <c r="AB11" s="30">
        <v>117</v>
      </c>
      <c r="AC11" s="30">
        <v>122</v>
      </c>
      <c r="AD11" s="30">
        <v>62</v>
      </c>
      <c r="AE11" s="5">
        <v>62</v>
      </c>
      <c r="AF11" s="30">
        <v>58</v>
      </c>
      <c r="AG11" s="5">
        <v>31</v>
      </c>
      <c r="AH11" s="5">
        <v>10</v>
      </c>
      <c r="AI11" s="5">
        <v>10</v>
      </c>
      <c r="AJ11" s="5">
        <v>47</v>
      </c>
      <c r="AK11" s="5">
        <v>47</v>
      </c>
      <c r="AL11" s="5">
        <v>119</v>
      </c>
      <c r="AM11" s="5">
        <v>98</v>
      </c>
      <c r="AN11" s="5">
        <v>83</v>
      </c>
      <c r="AO11" s="11">
        <v>19920</v>
      </c>
    </row>
    <row r="12" spans="1:41" ht="18.75">
      <c r="A12" s="1">
        <v>6</v>
      </c>
      <c r="B12" s="20">
        <v>670006</v>
      </c>
      <c r="C12" s="21" t="s">
        <v>75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1">
        <f t="shared" si="1"/>
        <v>0</v>
      </c>
      <c r="AB12" s="14"/>
      <c r="AC12" s="14"/>
      <c r="AD12" s="14"/>
      <c r="AE12" s="5"/>
      <c r="AF12" s="14"/>
      <c r="AG12" s="5"/>
      <c r="AH12" s="5"/>
      <c r="AI12" s="5"/>
      <c r="AJ12" s="5"/>
      <c r="AK12" s="5"/>
      <c r="AL12" s="5"/>
      <c r="AM12" s="5"/>
      <c r="AN12" s="5"/>
      <c r="AO12" s="11">
        <v>0</v>
      </c>
    </row>
    <row r="13" spans="1:41" ht="18.75">
      <c r="A13" s="1">
        <v>7</v>
      </c>
      <c r="B13" s="20">
        <v>670008</v>
      </c>
      <c r="C13" s="21" t="s">
        <v>76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3">
        <f t="shared" si="5"/>
        <v>0</v>
      </c>
      <c r="X13" s="12">
        <v>0</v>
      </c>
      <c r="Y13" s="12">
        <v>0</v>
      </c>
      <c r="Z13" s="12">
        <v>0</v>
      </c>
      <c r="AA13" s="11">
        <f t="shared" si="1"/>
        <v>0</v>
      </c>
      <c r="AB13" s="14"/>
      <c r="AC13" s="14"/>
      <c r="AD13" s="14"/>
      <c r="AE13" s="5"/>
      <c r="AF13" s="14"/>
      <c r="AG13" s="5"/>
      <c r="AH13" s="5"/>
      <c r="AI13" s="5"/>
      <c r="AJ13" s="5"/>
      <c r="AK13" s="5"/>
      <c r="AL13" s="5"/>
      <c r="AM13" s="5"/>
      <c r="AN13" s="5"/>
      <c r="AO13" s="11">
        <v>0</v>
      </c>
    </row>
    <row r="14" spans="1:41" ht="18.75">
      <c r="A14" s="1">
        <v>8</v>
      </c>
      <c r="B14" s="20">
        <v>670009</v>
      </c>
      <c r="C14" s="21" t="s">
        <v>77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3">
        <f t="shared" si="5"/>
        <v>0</v>
      </c>
      <c r="X14" s="12">
        <v>0</v>
      </c>
      <c r="Y14" s="12">
        <v>0</v>
      </c>
      <c r="Z14" s="12">
        <v>0</v>
      </c>
      <c r="AA14" s="11">
        <f t="shared" si="1"/>
        <v>0</v>
      </c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1">
        <v>0</v>
      </c>
    </row>
    <row r="15" spans="1:41" ht="18.75">
      <c r="A15" s="1">
        <v>9</v>
      </c>
      <c r="B15" s="20">
        <v>670010</v>
      </c>
      <c r="C15" s="21" t="s">
        <v>78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3">
        <f t="shared" si="5"/>
        <v>0</v>
      </c>
      <c r="X15" s="12">
        <v>0</v>
      </c>
      <c r="Y15" s="12">
        <v>0</v>
      </c>
      <c r="Z15" s="12">
        <v>0</v>
      </c>
      <c r="AA15" s="11">
        <f t="shared" si="1"/>
        <v>0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1">
        <v>0</v>
      </c>
    </row>
    <row r="16" spans="1:41" ht="18.75">
      <c r="A16" s="1">
        <v>10</v>
      </c>
      <c r="B16" s="20">
        <v>670011</v>
      </c>
      <c r="C16" s="21" t="s">
        <v>79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3">
        <f t="shared" si="5"/>
        <v>0</v>
      </c>
      <c r="X16" s="12">
        <v>0</v>
      </c>
      <c r="Y16" s="12">
        <v>0</v>
      </c>
      <c r="Z16" s="12">
        <v>0</v>
      </c>
      <c r="AA16" s="11">
        <f t="shared" si="1"/>
        <v>0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1">
        <v>0</v>
      </c>
    </row>
    <row r="17" spans="1:41" ht="18.75">
      <c r="A17" s="1">
        <v>11</v>
      </c>
      <c r="B17" s="22">
        <v>670012</v>
      </c>
      <c r="C17" s="21" t="s">
        <v>66</v>
      </c>
      <c r="D17" s="11">
        <f t="shared" si="0"/>
        <v>12037</v>
      </c>
      <c r="E17" s="11">
        <v>7400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1110</v>
      </c>
      <c r="L17" s="5">
        <v>1110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2482</v>
      </c>
      <c r="T17" s="12">
        <v>942</v>
      </c>
      <c r="U17" s="12">
        <v>540</v>
      </c>
      <c r="V17" s="12">
        <v>1000</v>
      </c>
      <c r="W17" s="13">
        <f t="shared" si="5"/>
        <v>1045</v>
      </c>
      <c r="X17" s="12">
        <v>0</v>
      </c>
      <c r="Y17" s="12">
        <v>0</v>
      </c>
      <c r="Z17" s="12">
        <v>1045</v>
      </c>
      <c r="AA17" s="11">
        <f t="shared" si="1"/>
        <v>0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1">
        <v>0</v>
      </c>
    </row>
    <row r="18" spans="1:41" ht="18.75">
      <c r="A18" s="1">
        <v>12</v>
      </c>
      <c r="B18" s="22">
        <v>670013</v>
      </c>
      <c r="C18" s="21" t="s">
        <v>17</v>
      </c>
      <c r="D18" s="11">
        <f t="shared" si="0"/>
        <v>3985</v>
      </c>
      <c r="E18" s="11">
        <v>2800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933</v>
      </c>
      <c r="T18" s="12">
        <v>933</v>
      </c>
      <c r="U18" s="12">
        <v>0</v>
      </c>
      <c r="V18" s="12">
        <v>0</v>
      </c>
      <c r="W18" s="13">
        <f t="shared" si="5"/>
        <v>252</v>
      </c>
      <c r="X18" s="12">
        <v>0</v>
      </c>
      <c r="Y18" s="12">
        <v>0</v>
      </c>
      <c r="Z18" s="12">
        <v>252</v>
      </c>
      <c r="AA18" s="11">
        <f t="shared" si="1"/>
        <v>0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1">
        <v>0</v>
      </c>
    </row>
    <row r="19" spans="1:41" ht="18.75">
      <c r="A19" s="1">
        <v>13</v>
      </c>
      <c r="B19" s="22">
        <v>670015</v>
      </c>
      <c r="C19" s="21" t="s">
        <v>18</v>
      </c>
      <c r="D19" s="11">
        <f t="shared" si="0"/>
        <v>9936</v>
      </c>
      <c r="E19" s="11">
        <v>5600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1446</v>
      </c>
      <c r="L19" s="5">
        <v>1400</v>
      </c>
      <c r="M19" s="5">
        <v>46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2474</v>
      </c>
      <c r="T19" s="12">
        <v>1700</v>
      </c>
      <c r="U19" s="12">
        <v>274</v>
      </c>
      <c r="V19" s="12">
        <v>500</v>
      </c>
      <c r="W19" s="13">
        <f t="shared" si="5"/>
        <v>416</v>
      </c>
      <c r="X19" s="12">
        <v>37</v>
      </c>
      <c r="Y19" s="12">
        <v>0</v>
      </c>
      <c r="Z19" s="12">
        <v>379</v>
      </c>
      <c r="AA19" s="11">
        <f t="shared" si="1"/>
        <v>0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1">
        <v>0</v>
      </c>
    </row>
    <row r="20" spans="1:41" ht="18.75">
      <c r="A20" s="1">
        <v>14</v>
      </c>
      <c r="B20" s="22">
        <v>670017</v>
      </c>
      <c r="C20" s="21" t="s">
        <v>19</v>
      </c>
      <c r="D20" s="11">
        <f t="shared" si="0"/>
        <v>2074</v>
      </c>
      <c r="E20" s="11">
        <v>1800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0</v>
      </c>
      <c r="T20" s="12">
        <v>0</v>
      </c>
      <c r="U20" s="12">
        <v>0</v>
      </c>
      <c r="V20" s="12">
        <v>0</v>
      </c>
      <c r="W20" s="13">
        <f t="shared" si="5"/>
        <v>274</v>
      </c>
      <c r="X20" s="12">
        <v>0</v>
      </c>
      <c r="Y20" s="12">
        <v>0</v>
      </c>
      <c r="Z20" s="12">
        <v>274</v>
      </c>
      <c r="AA20" s="11">
        <f t="shared" si="1"/>
        <v>0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1">
        <v>0</v>
      </c>
    </row>
    <row r="21" spans="1:41" ht="18.75">
      <c r="A21" s="1">
        <v>15</v>
      </c>
      <c r="B21" s="22">
        <v>670018</v>
      </c>
      <c r="C21" s="21" t="s">
        <v>20</v>
      </c>
      <c r="D21" s="11">
        <f t="shared" si="0"/>
        <v>5216</v>
      </c>
      <c r="E21" s="11">
        <v>4400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300</v>
      </c>
      <c r="T21" s="12">
        <v>200</v>
      </c>
      <c r="U21" s="12">
        <v>50</v>
      </c>
      <c r="V21" s="12">
        <v>50</v>
      </c>
      <c r="W21" s="13">
        <f t="shared" si="5"/>
        <v>516</v>
      </c>
      <c r="X21" s="12">
        <v>10</v>
      </c>
      <c r="Y21" s="12">
        <v>0</v>
      </c>
      <c r="Z21" s="12">
        <v>506</v>
      </c>
      <c r="AA21" s="11">
        <f t="shared" si="1"/>
        <v>0</v>
      </c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1">
        <v>0</v>
      </c>
    </row>
    <row r="22" spans="1:41" ht="18.75">
      <c r="A22" s="1">
        <v>16</v>
      </c>
      <c r="B22" s="22">
        <v>670019</v>
      </c>
      <c r="C22" s="21" t="s">
        <v>21</v>
      </c>
      <c r="D22" s="11">
        <f t="shared" si="0"/>
        <v>17</v>
      </c>
      <c r="E22" s="11">
        <v>0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4</v>
      </c>
      <c r="T22" s="12">
        <v>0</v>
      </c>
      <c r="U22" s="12">
        <v>0</v>
      </c>
      <c r="V22" s="12">
        <v>4</v>
      </c>
      <c r="W22" s="13">
        <f t="shared" si="5"/>
        <v>13</v>
      </c>
      <c r="X22" s="12">
        <v>0</v>
      </c>
      <c r="Y22" s="12">
        <v>0</v>
      </c>
      <c r="Z22" s="12">
        <v>13</v>
      </c>
      <c r="AA22" s="11">
        <f t="shared" si="1"/>
        <v>0</v>
      </c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1">
        <v>0</v>
      </c>
    </row>
    <row r="23" spans="1:41" ht="18.75">
      <c r="A23" s="1">
        <v>17</v>
      </c>
      <c r="B23" s="22">
        <v>670020</v>
      </c>
      <c r="C23" s="21" t="s">
        <v>130</v>
      </c>
      <c r="D23" s="11">
        <f t="shared" si="0"/>
        <v>4360</v>
      </c>
      <c r="E23" s="11">
        <v>2600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1760</v>
      </c>
      <c r="T23" s="12">
        <v>1360</v>
      </c>
      <c r="U23" s="12">
        <v>200</v>
      </c>
      <c r="V23" s="12">
        <v>200</v>
      </c>
      <c r="W23" s="13">
        <f t="shared" si="5"/>
        <v>0</v>
      </c>
      <c r="X23" s="12">
        <v>0</v>
      </c>
      <c r="Y23" s="12">
        <v>0</v>
      </c>
      <c r="Z23" s="12">
        <v>0</v>
      </c>
      <c r="AA23" s="11">
        <f t="shared" si="1"/>
        <v>0</v>
      </c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1">
        <v>0</v>
      </c>
    </row>
    <row r="24" spans="1:41" ht="18.75">
      <c r="A24" s="1">
        <v>18</v>
      </c>
      <c r="B24" s="22">
        <v>670021</v>
      </c>
      <c r="C24" s="21" t="s">
        <v>22</v>
      </c>
      <c r="D24" s="11">
        <f t="shared" si="0"/>
        <v>11</v>
      </c>
      <c r="E24" s="11">
        <v>0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0</v>
      </c>
      <c r="T24" s="12">
        <v>0</v>
      </c>
      <c r="U24" s="12">
        <v>0</v>
      </c>
      <c r="V24" s="12">
        <v>0</v>
      </c>
      <c r="W24" s="13">
        <f t="shared" si="5"/>
        <v>11</v>
      </c>
      <c r="X24" s="12">
        <v>0</v>
      </c>
      <c r="Y24" s="12">
        <v>0</v>
      </c>
      <c r="Z24" s="12">
        <v>11</v>
      </c>
      <c r="AA24" s="11">
        <f t="shared" si="1"/>
        <v>0</v>
      </c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1">
        <v>0</v>
      </c>
    </row>
    <row r="25" spans="1:41" ht="18.75">
      <c r="A25" s="1">
        <v>19</v>
      </c>
      <c r="B25" s="22">
        <v>670022</v>
      </c>
      <c r="C25" s="21" t="s">
        <v>23</v>
      </c>
      <c r="D25" s="11">
        <f t="shared" si="0"/>
        <v>3459</v>
      </c>
      <c r="E25" s="11">
        <v>2500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810</v>
      </c>
      <c r="T25" s="12">
        <v>288</v>
      </c>
      <c r="U25" s="12">
        <v>282</v>
      </c>
      <c r="V25" s="12">
        <v>240</v>
      </c>
      <c r="W25" s="13">
        <f t="shared" si="5"/>
        <v>149</v>
      </c>
      <c r="X25" s="12">
        <v>0</v>
      </c>
      <c r="Y25" s="12">
        <v>0</v>
      </c>
      <c r="Z25" s="12">
        <v>149</v>
      </c>
      <c r="AA25" s="11">
        <f t="shared" si="1"/>
        <v>0</v>
      </c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1">
        <v>0</v>
      </c>
    </row>
    <row r="26" spans="1:41" ht="18.75">
      <c r="A26" s="1">
        <v>20</v>
      </c>
      <c r="B26" s="22">
        <v>670023</v>
      </c>
      <c r="C26" s="21" t="s">
        <v>24</v>
      </c>
      <c r="D26" s="11">
        <f t="shared" si="0"/>
        <v>4095</v>
      </c>
      <c r="E26" s="11">
        <v>3000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922</v>
      </c>
      <c r="T26" s="12">
        <v>734</v>
      </c>
      <c r="U26" s="12">
        <v>88</v>
      </c>
      <c r="V26" s="12">
        <v>100</v>
      </c>
      <c r="W26" s="13">
        <f t="shared" si="5"/>
        <v>173</v>
      </c>
      <c r="X26" s="12">
        <v>0</v>
      </c>
      <c r="Y26" s="12">
        <v>0</v>
      </c>
      <c r="Z26" s="12">
        <v>173</v>
      </c>
      <c r="AA26" s="11">
        <f t="shared" si="1"/>
        <v>0</v>
      </c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1">
        <v>0</v>
      </c>
    </row>
    <row r="27" spans="1:41" ht="18.75">
      <c r="A27" s="1">
        <v>21</v>
      </c>
      <c r="B27" s="22">
        <v>670024</v>
      </c>
      <c r="C27" s="21" t="s">
        <v>80</v>
      </c>
      <c r="D27" s="11">
        <f t="shared" si="0"/>
        <v>3392</v>
      </c>
      <c r="E27" s="11">
        <v>2400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788</v>
      </c>
      <c r="T27" s="12">
        <v>450</v>
      </c>
      <c r="U27" s="12">
        <v>138</v>
      </c>
      <c r="V27" s="12">
        <v>200</v>
      </c>
      <c r="W27" s="13">
        <f t="shared" si="5"/>
        <v>204</v>
      </c>
      <c r="X27" s="12">
        <v>0</v>
      </c>
      <c r="Y27" s="12">
        <v>0</v>
      </c>
      <c r="Z27" s="12">
        <v>204</v>
      </c>
      <c r="AA27" s="11">
        <f t="shared" si="1"/>
        <v>0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1">
        <v>0</v>
      </c>
    </row>
    <row r="28" spans="1:41" ht="18.75">
      <c r="A28" s="1">
        <v>22</v>
      </c>
      <c r="B28" s="22">
        <v>670026</v>
      </c>
      <c r="C28" s="21" t="s">
        <v>25</v>
      </c>
      <c r="D28" s="11">
        <f t="shared" si="0"/>
        <v>6891</v>
      </c>
      <c r="E28" s="11">
        <v>4000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2199</v>
      </c>
      <c r="T28" s="12">
        <v>700</v>
      </c>
      <c r="U28" s="12">
        <v>300</v>
      </c>
      <c r="V28" s="12">
        <v>1199</v>
      </c>
      <c r="W28" s="13">
        <f t="shared" si="5"/>
        <v>692</v>
      </c>
      <c r="X28" s="12">
        <v>50</v>
      </c>
      <c r="Y28" s="12">
        <v>0</v>
      </c>
      <c r="Z28" s="12">
        <v>642</v>
      </c>
      <c r="AA28" s="11">
        <f t="shared" si="1"/>
        <v>0</v>
      </c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1">
        <v>0</v>
      </c>
    </row>
    <row r="29" spans="1:41" ht="18.75">
      <c r="A29" s="1">
        <v>23</v>
      </c>
      <c r="B29" s="22">
        <v>670027</v>
      </c>
      <c r="C29" s="21" t="s">
        <v>26</v>
      </c>
      <c r="D29" s="11">
        <f t="shared" si="0"/>
        <v>21356</v>
      </c>
      <c r="E29" s="11">
        <v>13099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1090</v>
      </c>
      <c r="L29" s="5">
        <v>1090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5577</v>
      </c>
      <c r="T29" s="12">
        <v>4669</v>
      </c>
      <c r="U29" s="12">
        <v>358</v>
      </c>
      <c r="V29" s="12">
        <v>550</v>
      </c>
      <c r="W29" s="13">
        <f t="shared" si="5"/>
        <v>1590</v>
      </c>
      <c r="X29" s="12">
        <v>195</v>
      </c>
      <c r="Y29" s="12">
        <v>0</v>
      </c>
      <c r="Z29" s="12">
        <v>1395</v>
      </c>
      <c r="AA29" s="11">
        <f t="shared" si="1"/>
        <v>0</v>
      </c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1">
        <v>0</v>
      </c>
    </row>
    <row r="30" spans="1:41" ht="18.75">
      <c r="A30" s="1">
        <v>24</v>
      </c>
      <c r="B30" s="22">
        <v>670028</v>
      </c>
      <c r="C30" s="21" t="s">
        <v>27</v>
      </c>
      <c r="D30" s="11">
        <f t="shared" si="0"/>
        <v>7302</v>
      </c>
      <c r="E30" s="11">
        <v>3300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1600</v>
      </c>
      <c r="L30" s="5">
        <v>1600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1500</v>
      </c>
      <c r="T30" s="12">
        <v>1200</v>
      </c>
      <c r="U30" s="12">
        <v>300</v>
      </c>
      <c r="V30" s="12">
        <v>0</v>
      </c>
      <c r="W30" s="13">
        <f t="shared" si="5"/>
        <v>902</v>
      </c>
      <c r="X30" s="12">
        <v>150</v>
      </c>
      <c r="Y30" s="12">
        <v>0</v>
      </c>
      <c r="Z30" s="12">
        <v>752</v>
      </c>
      <c r="AA30" s="11">
        <f t="shared" si="1"/>
        <v>0</v>
      </c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1">
        <v>0</v>
      </c>
    </row>
    <row r="31" spans="1:41" ht="18.75">
      <c r="A31" s="1">
        <v>25</v>
      </c>
      <c r="B31" s="22">
        <v>670029</v>
      </c>
      <c r="C31" s="21" t="s">
        <v>54</v>
      </c>
      <c r="D31" s="11">
        <f t="shared" si="0"/>
        <v>16901</v>
      </c>
      <c r="E31" s="11">
        <v>9200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2450</v>
      </c>
      <c r="L31" s="5">
        <v>2450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4173</v>
      </c>
      <c r="T31" s="12">
        <v>2523</v>
      </c>
      <c r="U31" s="12">
        <v>700</v>
      </c>
      <c r="V31" s="12">
        <v>950</v>
      </c>
      <c r="W31" s="13">
        <f t="shared" si="5"/>
        <v>1078</v>
      </c>
      <c r="X31" s="12">
        <v>0</v>
      </c>
      <c r="Y31" s="12">
        <v>0</v>
      </c>
      <c r="Z31" s="12">
        <v>1078</v>
      </c>
      <c r="AA31" s="11">
        <f t="shared" si="1"/>
        <v>0</v>
      </c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1">
        <v>0</v>
      </c>
    </row>
    <row r="32" spans="1:41" ht="18.75">
      <c r="A32" s="1">
        <v>26</v>
      </c>
      <c r="B32" s="22">
        <v>670030</v>
      </c>
      <c r="C32" s="21" t="s">
        <v>131</v>
      </c>
      <c r="D32" s="11">
        <f t="shared" si="0"/>
        <v>4216</v>
      </c>
      <c r="E32" s="11">
        <v>3300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800</v>
      </c>
      <c r="T32" s="12">
        <v>800</v>
      </c>
      <c r="U32" s="12">
        <v>0</v>
      </c>
      <c r="V32" s="12">
        <v>0</v>
      </c>
      <c r="W32" s="13">
        <f t="shared" si="5"/>
        <v>116</v>
      </c>
      <c r="X32" s="12">
        <v>0</v>
      </c>
      <c r="Y32" s="12">
        <v>0</v>
      </c>
      <c r="Z32" s="12">
        <v>116</v>
      </c>
      <c r="AA32" s="11">
        <f t="shared" si="1"/>
        <v>0</v>
      </c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1">
        <v>0</v>
      </c>
    </row>
    <row r="33" spans="1:41" ht="18.75">
      <c r="A33" s="1">
        <v>27</v>
      </c>
      <c r="B33" s="22">
        <v>670033</v>
      </c>
      <c r="C33" s="21" t="s">
        <v>29</v>
      </c>
      <c r="D33" s="11">
        <f t="shared" si="0"/>
        <v>3074</v>
      </c>
      <c r="E33" s="11">
        <v>2200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774</v>
      </c>
      <c r="T33" s="12">
        <v>500</v>
      </c>
      <c r="U33" s="12">
        <v>107</v>
      </c>
      <c r="V33" s="12">
        <v>167</v>
      </c>
      <c r="W33" s="13">
        <f t="shared" si="5"/>
        <v>100</v>
      </c>
      <c r="X33" s="12">
        <v>0</v>
      </c>
      <c r="Y33" s="12">
        <v>0</v>
      </c>
      <c r="Z33" s="12">
        <v>100</v>
      </c>
      <c r="AA33" s="11">
        <f t="shared" si="1"/>
        <v>0</v>
      </c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1">
        <v>0</v>
      </c>
    </row>
    <row r="34" spans="1:41" ht="18.75">
      <c r="A34" s="1">
        <v>28</v>
      </c>
      <c r="B34" s="22">
        <v>670035</v>
      </c>
      <c r="C34" s="21" t="s">
        <v>30</v>
      </c>
      <c r="D34" s="11">
        <f t="shared" si="0"/>
        <v>32</v>
      </c>
      <c r="E34" s="11">
        <v>1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31</v>
      </c>
      <c r="T34" s="12">
        <v>31</v>
      </c>
      <c r="U34" s="12">
        <v>0</v>
      </c>
      <c r="V34" s="12">
        <v>0</v>
      </c>
      <c r="W34" s="13">
        <f t="shared" si="5"/>
        <v>0</v>
      </c>
      <c r="X34" s="12">
        <v>0</v>
      </c>
      <c r="Y34" s="12">
        <v>0</v>
      </c>
      <c r="Z34" s="12">
        <v>0</v>
      </c>
      <c r="AA34" s="11">
        <f t="shared" si="1"/>
        <v>0</v>
      </c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1">
        <v>0</v>
      </c>
    </row>
    <row r="35" spans="1:41" ht="18.75">
      <c r="A35" s="1">
        <v>29</v>
      </c>
      <c r="B35" s="22">
        <v>670036</v>
      </c>
      <c r="C35" s="21" t="s">
        <v>31</v>
      </c>
      <c r="D35" s="11">
        <f t="shared" si="0"/>
        <v>19013</v>
      </c>
      <c r="E35" s="11">
        <v>9977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1546</v>
      </c>
      <c r="L35" s="5">
        <v>1546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5647</v>
      </c>
      <c r="T35" s="12">
        <v>3831</v>
      </c>
      <c r="U35" s="12">
        <v>1185</v>
      </c>
      <c r="V35" s="12">
        <v>631</v>
      </c>
      <c r="W35" s="13">
        <f t="shared" si="5"/>
        <v>1843</v>
      </c>
      <c r="X35" s="12">
        <v>97</v>
      </c>
      <c r="Y35" s="12">
        <v>0</v>
      </c>
      <c r="Z35" s="12">
        <v>1746</v>
      </c>
      <c r="AA35" s="11">
        <f t="shared" si="1"/>
        <v>0</v>
      </c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1">
        <v>0</v>
      </c>
    </row>
    <row r="36" spans="1:41" ht="18.75">
      <c r="A36" s="1">
        <v>30</v>
      </c>
      <c r="B36" s="22">
        <v>670037</v>
      </c>
      <c r="C36" s="21" t="s">
        <v>81</v>
      </c>
      <c r="D36" s="11">
        <f t="shared" si="0"/>
        <v>212</v>
      </c>
      <c r="E36" s="11">
        <v>123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57</v>
      </c>
      <c r="T36" s="12">
        <v>57</v>
      </c>
      <c r="U36" s="12">
        <v>0</v>
      </c>
      <c r="V36" s="12">
        <v>0</v>
      </c>
      <c r="W36" s="13">
        <f t="shared" si="5"/>
        <v>32</v>
      </c>
      <c r="X36" s="12">
        <v>0</v>
      </c>
      <c r="Y36" s="12">
        <v>0</v>
      </c>
      <c r="Z36" s="12">
        <v>32</v>
      </c>
      <c r="AA36" s="11">
        <f t="shared" si="1"/>
        <v>0</v>
      </c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1">
        <v>0</v>
      </c>
    </row>
    <row r="37" spans="1:41" ht="18.75">
      <c r="A37" s="1">
        <v>31</v>
      </c>
      <c r="B37" s="22">
        <v>670039</v>
      </c>
      <c r="C37" s="21" t="s">
        <v>11</v>
      </c>
      <c r="D37" s="11">
        <f t="shared" si="0"/>
        <v>13234</v>
      </c>
      <c r="E37" s="11">
        <v>7200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4363</v>
      </c>
      <c r="T37" s="12">
        <v>3000</v>
      </c>
      <c r="U37" s="12">
        <v>363</v>
      </c>
      <c r="V37" s="12">
        <v>1000</v>
      </c>
      <c r="W37" s="13">
        <f t="shared" si="5"/>
        <v>1671</v>
      </c>
      <c r="X37" s="12">
        <v>171</v>
      </c>
      <c r="Y37" s="12">
        <v>0</v>
      </c>
      <c r="Z37" s="12">
        <v>1500</v>
      </c>
      <c r="AA37" s="11">
        <f t="shared" si="1"/>
        <v>0</v>
      </c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1">
        <v>0</v>
      </c>
    </row>
    <row r="38" spans="1:41" ht="18.75">
      <c r="A38" s="1">
        <v>32</v>
      </c>
      <c r="B38" s="22">
        <v>670040</v>
      </c>
      <c r="C38" s="21" t="s">
        <v>12</v>
      </c>
      <c r="D38" s="11">
        <f t="shared" si="0"/>
        <v>8476</v>
      </c>
      <c r="E38" s="11">
        <v>4700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2899</v>
      </c>
      <c r="T38" s="12">
        <v>1351</v>
      </c>
      <c r="U38" s="12">
        <v>823</v>
      </c>
      <c r="V38" s="12">
        <v>725</v>
      </c>
      <c r="W38" s="13">
        <f t="shared" si="5"/>
        <v>877</v>
      </c>
      <c r="X38" s="12">
        <v>69</v>
      </c>
      <c r="Y38" s="12">
        <v>0</v>
      </c>
      <c r="Z38" s="12">
        <v>808</v>
      </c>
      <c r="AA38" s="11">
        <f t="shared" si="1"/>
        <v>0</v>
      </c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1">
        <v>0</v>
      </c>
    </row>
    <row r="39" spans="1:41" ht="18.75">
      <c r="A39" s="1">
        <v>33</v>
      </c>
      <c r="B39" s="22">
        <v>670041</v>
      </c>
      <c r="C39" s="21" t="s">
        <v>13</v>
      </c>
      <c r="D39" s="11">
        <f t="shared" si="0"/>
        <v>12136</v>
      </c>
      <c r="E39" s="11">
        <v>7169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3519</v>
      </c>
      <c r="T39" s="12">
        <v>1500</v>
      </c>
      <c r="U39" s="12">
        <v>719</v>
      </c>
      <c r="V39" s="12">
        <v>1300</v>
      </c>
      <c r="W39" s="13">
        <f t="shared" si="5"/>
        <v>1448</v>
      </c>
      <c r="X39" s="12">
        <v>0</v>
      </c>
      <c r="Y39" s="12">
        <v>0</v>
      </c>
      <c r="Z39" s="12">
        <v>1448</v>
      </c>
      <c r="AA39" s="11">
        <f t="shared" si="1"/>
        <v>0</v>
      </c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1">
        <v>0</v>
      </c>
    </row>
    <row r="40" spans="1:41" ht="18.75">
      <c r="A40" s="1">
        <v>34</v>
      </c>
      <c r="B40" s="22">
        <v>670042</v>
      </c>
      <c r="C40" s="21" t="s">
        <v>14</v>
      </c>
      <c r="D40" s="11">
        <f t="shared" si="0"/>
        <v>8109</v>
      </c>
      <c r="E40" s="11">
        <v>4800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2438</v>
      </c>
      <c r="T40" s="12">
        <v>1800</v>
      </c>
      <c r="U40" s="12">
        <v>268</v>
      </c>
      <c r="V40" s="12">
        <v>370</v>
      </c>
      <c r="W40" s="13">
        <f t="shared" si="5"/>
        <v>871</v>
      </c>
      <c r="X40" s="12">
        <v>0</v>
      </c>
      <c r="Y40" s="12">
        <v>0</v>
      </c>
      <c r="Z40" s="12">
        <v>871</v>
      </c>
      <c r="AA40" s="11">
        <f t="shared" si="1"/>
        <v>0</v>
      </c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1">
        <v>0</v>
      </c>
    </row>
    <row r="41" spans="1:41" ht="18.75">
      <c r="A41" s="1">
        <v>35</v>
      </c>
      <c r="B41" s="22">
        <v>670043</v>
      </c>
      <c r="C41" s="21" t="s">
        <v>15</v>
      </c>
      <c r="D41" s="11">
        <f t="shared" si="0"/>
        <v>8210</v>
      </c>
      <c r="E41" s="11">
        <v>4900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2410</v>
      </c>
      <c r="T41" s="12">
        <v>1500</v>
      </c>
      <c r="U41" s="12">
        <v>310</v>
      </c>
      <c r="V41" s="12">
        <v>600</v>
      </c>
      <c r="W41" s="13">
        <f t="shared" si="5"/>
        <v>900</v>
      </c>
      <c r="X41" s="12">
        <v>150</v>
      </c>
      <c r="Y41" s="12">
        <v>0</v>
      </c>
      <c r="Z41" s="12">
        <v>750</v>
      </c>
      <c r="AA41" s="11">
        <f t="shared" si="1"/>
        <v>0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1">
        <v>0</v>
      </c>
    </row>
    <row r="42" spans="1:41" ht="18.75">
      <c r="A42" s="1">
        <v>36</v>
      </c>
      <c r="B42" s="22">
        <v>670044</v>
      </c>
      <c r="C42" s="21" t="s">
        <v>16</v>
      </c>
      <c r="D42" s="11">
        <f t="shared" si="0"/>
        <v>7528</v>
      </c>
      <c r="E42" s="11">
        <v>4700</v>
      </c>
      <c r="F42" s="11">
        <f t="shared" si="2"/>
        <v>0</v>
      </c>
      <c r="G42" s="5">
        <v>0</v>
      </c>
      <c r="H42" s="5">
        <v>0</v>
      </c>
      <c r="I42" s="5">
        <v>0</v>
      </c>
      <c r="J42" s="5">
        <v>0</v>
      </c>
      <c r="K42" s="11">
        <f t="shared" si="3"/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2228</v>
      </c>
      <c r="T42" s="12">
        <v>1500</v>
      </c>
      <c r="U42" s="12">
        <v>400</v>
      </c>
      <c r="V42" s="12">
        <v>328</v>
      </c>
      <c r="W42" s="13">
        <f t="shared" si="5"/>
        <v>600</v>
      </c>
      <c r="X42" s="12">
        <v>0</v>
      </c>
      <c r="Y42" s="12">
        <v>0</v>
      </c>
      <c r="Z42" s="12">
        <v>600</v>
      </c>
      <c r="AA42" s="11">
        <f t="shared" si="1"/>
        <v>0</v>
      </c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1">
        <v>0</v>
      </c>
    </row>
    <row r="43" spans="1:41" ht="18.75">
      <c r="A43" s="1">
        <v>37</v>
      </c>
      <c r="B43" s="22">
        <v>670045</v>
      </c>
      <c r="C43" s="21" t="s">
        <v>10</v>
      </c>
      <c r="D43" s="11">
        <f t="shared" si="0"/>
        <v>14995</v>
      </c>
      <c r="E43" s="11">
        <v>6300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4500</v>
      </c>
      <c r="L43" s="5">
        <v>4500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2745</v>
      </c>
      <c r="T43" s="12">
        <v>1900</v>
      </c>
      <c r="U43" s="12">
        <v>480</v>
      </c>
      <c r="V43" s="12">
        <v>365</v>
      </c>
      <c r="W43" s="13">
        <f t="shared" si="5"/>
        <v>1450</v>
      </c>
      <c r="X43" s="12">
        <v>150</v>
      </c>
      <c r="Y43" s="12">
        <v>0</v>
      </c>
      <c r="Z43" s="12">
        <v>1300</v>
      </c>
      <c r="AA43" s="11">
        <f t="shared" si="1"/>
        <v>0</v>
      </c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1">
        <v>0</v>
      </c>
    </row>
    <row r="44" spans="1:41" ht="18.75">
      <c r="A44" s="1">
        <v>38</v>
      </c>
      <c r="B44" s="20">
        <v>670046</v>
      </c>
      <c r="C44" s="21" t="s">
        <v>82</v>
      </c>
      <c r="D44" s="11">
        <f t="shared" si="0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1">
        <f t="shared" si="1"/>
        <v>0</v>
      </c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1">
        <v>0</v>
      </c>
    </row>
    <row r="45" spans="1:41" ht="18.75">
      <c r="A45" s="1">
        <v>39</v>
      </c>
      <c r="B45" s="20">
        <v>670047</v>
      </c>
      <c r="C45" s="21" t="s">
        <v>83</v>
      </c>
      <c r="D45" s="11">
        <f t="shared" si="0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1">
        <f t="shared" si="1"/>
        <v>0</v>
      </c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1">
        <v>0</v>
      </c>
    </row>
    <row r="46" spans="1:41" ht="18.75">
      <c r="A46" s="1">
        <v>40</v>
      </c>
      <c r="B46" s="22">
        <v>670048</v>
      </c>
      <c r="C46" s="21" t="s">
        <v>113</v>
      </c>
      <c r="D46" s="11">
        <f t="shared" si="0"/>
        <v>5253</v>
      </c>
      <c r="E46" s="11">
        <v>0</v>
      </c>
      <c r="F46" s="11">
        <f t="shared" si="2"/>
        <v>850</v>
      </c>
      <c r="G46" s="5">
        <v>825</v>
      </c>
      <c r="H46" s="5">
        <v>25</v>
      </c>
      <c r="I46" s="5">
        <v>0</v>
      </c>
      <c r="J46" s="5">
        <v>0</v>
      </c>
      <c r="K46" s="11">
        <f t="shared" si="3"/>
        <v>1881</v>
      </c>
      <c r="L46" s="5">
        <v>1803</v>
      </c>
      <c r="M46" s="5">
        <v>78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1732</v>
      </c>
      <c r="T46" s="12">
        <v>1200</v>
      </c>
      <c r="U46" s="12">
        <v>66</v>
      </c>
      <c r="V46" s="12">
        <v>466</v>
      </c>
      <c r="W46" s="13">
        <f t="shared" si="5"/>
        <v>790</v>
      </c>
      <c r="X46" s="12">
        <v>210</v>
      </c>
      <c r="Y46" s="12">
        <v>50</v>
      </c>
      <c r="Z46" s="12">
        <v>530</v>
      </c>
      <c r="AA46" s="11">
        <f t="shared" si="1"/>
        <v>0</v>
      </c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1">
        <v>0</v>
      </c>
    </row>
    <row r="47" spans="1:41" ht="18.75">
      <c r="A47" s="1">
        <v>41</v>
      </c>
      <c r="B47" s="22">
        <v>670049</v>
      </c>
      <c r="C47" s="21" t="s">
        <v>84</v>
      </c>
      <c r="D47" s="11">
        <f t="shared" si="0"/>
        <v>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1">
        <f t="shared" si="1"/>
        <v>0</v>
      </c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1">
        <v>0</v>
      </c>
    </row>
    <row r="48" spans="1:41" ht="18.75">
      <c r="A48" s="1">
        <v>42</v>
      </c>
      <c r="B48" s="22">
        <v>670050</v>
      </c>
      <c r="C48" s="21" t="s">
        <v>85</v>
      </c>
      <c r="D48" s="11">
        <f t="shared" si="0"/>
        <v>0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1">
        <f t="shared" si="1"/>
        <v>0</v>
      </c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1">
        <v>0</v>
      </c>
    </row>
    <row r="49" spans="1:41" ht="18.75">
      <c r="A49" s="1">
        <v>43</v>
      </c>
      <c r="B49" s="20">
        <v>670051</v>
      </c>
      <c r="C49" s="21" t="s">
        <v>86</v>
      </c>
      <c r="D49" s="11">
        <f t="shared" si="0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1">
        <f t="shared" si="1"/>
        <v>0</v>
      </c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1">
        <v>0</v>
      </c>
    </row>
    <row r="50" spans="1:41" ht="18.75">
      <c r="A50" s="1">
        <v>44</v>
      </c>
      <c r="B50" s="22">
        <v>670052</v>
      </c>
      <c r="C50" s="21" t="s">
        <v>87</v>
      </c>
      <c r="D50" s="11">
        <f t="shared" si="0"/>
        <v>25300</v>
      </c>
      <c r="E50" s="11">
        <v>18600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6500</v>
      </c>
      <c r="T50" s="12">
        <v>6500</v>
      </c>
      <c r="U50" s="12">
        <v>0</v>
      </c>
      <c r="V50" s="12">
        <v>0</v>
      </c>
      <c r="W50" s="13">
        <f t="shared" si="5"/>
        <v>200</v>
      </c>
      <c r="X50" s="12">
        <v>0</v>
      </c>
      <c r="Y50" s="12">
        <v>0</v>
      </c>
      <c r="Z50" s="12">
        <v>200</v>
      </c>
      <c r="AA50" s="11">
        <f t="shared" si="1"/>
        <v>0</v>
      </c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1">
        <v>0</v>
      </c>
    </row>
    <row r="51" spans="1:41" s="15" customFormat="1" ht="18.75">
      <c r="A51" s="1">
        <v>45</v>
      </c>
      <c r="B51" s="22">
        <v>670053</v>
      </c>
      <c r="C51" s="21" t="s">
        <v>28</v>
      </c>
      <c r="D51" s="11">
        <f t="shared" si="0"/>
        <v>10570</v>
      </c>
      <c r="E51" s="11">
        <v>7000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3050</v>
      </c>
      <c r="T51" s="12">
        <v>2200</v>
      </c>
      <c r="U51" s="12">
        <v>450</v>
      </c>
      <c r="V51" s="12">
        <v>400</v>
      </c>
      <c r="W51" s="13">
        <f t="shared" si="5"/>
        <v>520</v>
      </c>
      <c r="X51" s="12">
        <v>0</v>
      </c>
      <c r="Y51" s="12">
        <v>0</v>
      </c>
      <c r="Z51" s="12">
        <v>520</v>
      </c>
      <c r="AA51" s="11">
        <f t="shared" si="1"/>
        <v>0</v>
      </c>
      <c r="AB51" s="5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>
        <v>0</v>
      </c>
    </row>
    <row r="52" spans="1:41" ht="18.75">
      <c r="A52" s="1">
        <v>46</v>
      </c>
      <c r="B52" s="22">
        <v>670054</v>
      </c>
      <c r="C52" s="21" t="s">
        <v>88</v>
      </c>
      <c r="D52" s="11">
        <f t="shared" si="0"/>
        <v>2120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2120</v>
      </c>
      <c r="L52" s="5">
        <v>2120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1">
        <f t="shared" si="1"/>
        <v>0</v>
      </c>
      <c r="AB52" s="5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1">
        <v>0</v>
      </c>
    </row>
    <row r="53" spans="1:41" ht="18.75">
      <c r="A53" s="1">
        <v>47</v>
      </c>
      <c r="B53" s="20">
        <v>670055</v>
      </c>
      <c r="C53" s="21" t="s">
        <v>89</v>
      </c>
      <c r="D53" s="11">
        <f t="shared" si="0"/>
        <v>0</v>
      </c>
      <c r="E53" s="11">
        <v>0</v>
      </c>
      <c r="F53" s="11">
        <f t="shared" si="2"/>
        <v>0</v>
      </c>
      <c r="G53" s="5">
        <v>0</v>
      </c>
      <c r="H53" s="5">
        <v>0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1">
        <f t="shared" si="1"/>
        <v>0</v>
      </c>
      <c r="AB53" s="5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1">
        <v>0</v>
      </c>
    </row>
    <row r="54" spans="1:41" ht="18.75">
      <c r="A54" s="1">
        <v>48</v>
      </c>
      <c r="B54" s="22">
        <v>670056</v>
      </c>
      <c r="C54" s="21" t="s">
        <v>90</v>
      </c>
      <c r="D54" s="11">
        <f t="shared" si="0"/>
        <v>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1">
        <f t="shared" si="1"/>
        <v>0</v>
      </c>
      <c r="AB54" s="5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1">
        <v>0</v>
      </c>
    </row>
    <row r="55" spans="1:41" ht="18.75">
      <c r="A55" s="1">
        <v>49</v>
      </c>
      <c r="B55" s="22">
        <v>670057</v>
      </c>
      <c r="C55" s="21" t="s">
        <v>91</v>
      </c>
      <c r="D55" s="11">
        <f t="shared" si="0"/>
        <v>9446</v>
      </c>
      <c r="E55" s="11">
        <v>6200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2426</v>
      </c>
      <c r="T55" s="12">
        <v>1810</v>
      </c>
      <c r="U55" s="12">
        <v>409</v>
      </c>
      <c r="V55" s="12">
        <v>207</v>
      </c>
      <c r="W55" s="13">
        <f t="shared" si="5"/>
        <v>820</v>
      </c>
      <c r="X55" s="12">
        <v>250</v>
      </c>
      <c r="Y55" s="12">
        <v>0</v>
      </c>
      <c r="Z55" s="12">
        <v>570</v>
      </c>
      <c r="AA55" s="11">
        <f t="shared" si="1"/>
        <v>0</v>
      </c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1">
        <v>0</v>
      </c>
    </row>
    <row r="56" spans="1:41" ht="18.75">
      <c r="A56" s="1">
        <v>50</v>
      </c>
      <c r="B56" s="22">
        <v>670059</v>
      </c>
      <c r="C56" s="21" t="s">
        <v>92</v>
      </c>
      <c r="D56" s="11">
        <f t="shared" si="0"/>
        <v>0</v>
      </c>
      <c r="E56" s="11">
        <v>0</v>
      </c>
      <c r="F56" s="11">
        <f t="shared" si="2"/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si="3"/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si="4"/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1">
        <f t="shared" si="1"/>
        <v>0</v>
      </c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1">
        <v>0</v>
      </c>
    </row>
    <row r="57" spans="1:41" ht="18.75">
      <c r="A57" s="1">
        <v>51</v>
      </c>
      <c r="B57" s="22">
        <v>670062</v>
      </c>
      <c r="C57" s="21" t="s">
        <v>93</v>
      </c>
      <c r="D57" s="11">
        <f t="shared" si="0"/>
        <v>0</v>
      </c>
      <c r="E57" s="11">
        <v>0</v>
      </c>
      <c r="F57" s="11">
        <f t="shared" si="2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3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4"/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1">
        <f t="shared" si="1"/>
        <v>0</v>
      </c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1">
        <v>0</v>
      </c>
    </row>
    <row r="58" spans="1:41" ht="18.75">
      <c r="A58" s="1">
        <v>52</v>
      </c>
      <c r="B58" s="22">
        <v>670065</v>
      </c>
      <c r="C58" s="21" t="s">
        <v>70</v>
      </c>
      <c r="D58" s="11">
        <f t="shared" si="0"/>
        <v>330</v>
      </c>
      <c r="E58" s="11">
        <v>0</v>
      </c>
      <c r="F58" s="11">
        <f t="shared" si="2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3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4"/>
        <v>330</v>
      </c>
      <c r="T58" s="12">
        <v>255</v>
      </c>
      <c r="U58" s="12">
        <v>28</v>
      </c>
      <c r="V58" s="12">
        <v>47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1">
        <f t="shared" si="1"/>
        <v>0</v>
      </c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1">
        <v>0</v>
      </c>
    </row>
    <row r="59" spans="1:41" ht="18.75">
      <c r="A59" s="1">
        <v>53</v>
      </c>
      <c r="B59" s="20">
        <v>670066</v>
      </c>
      <c r="C59" s="21" t="s">
        <v>94</v>
      </c>
      <c r="D59" s="11">
        <f t="shared" si="0"/>
        <v>0</v>
      </c>
      <c r="E59" s="11">
        <v>0</v>
      </c>
      <c r="F59" s="11">
        <f t="shared" si="2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3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4"/>
        <v>0</v>
      </c>
      <c r="T59" s="12">
        <v>0</v>
      </c>
      <c r="U59" s="12">
        <v>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1">
        <f t="shared" si="1"/>
        <v>0</v>
      </c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1">
        <v>0</v>
      </c>
    </row>
    <row r="60" spans="1:41" s="15" customFormat="1" ht="18.75">
      <c r="A60" s="1">
        <v>54</v>
      </c>
      <c r="B60" s="22">
        <v>670067</v>
      </c>
      <c r="C60" s="21" t="s">
        <v>95</v>
      </c>
      <c r="D60" s="11">
        <f t="shared" si="0"/>
        <v>0</v>
      </c>
      <c r="E60" s="11">
        <v>0</v>
      </c>
      <c r="F60" s="11">
        <f t="shared" si="2"/>
        <v>0</v>
      </c>
      <c r="G60" s="5">
        <v>0</v>
      </c>
      <c r="H60" s="5">
        <v>0</v>
      </c>
      <c r="I60" s="5">
        <v>0</v>
      </c>
      <c r="J60" s="5">
        <v>0</v>
      </c>
      <c r="K60" s="11">
        <f t="shared" si="3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4"/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1">
        <f t="shared" si="1"/>
        <v>0</v>
      </c>
      <c r="AB60" s="5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>
        <v>0</v>
      </c>
    </row>
    <row r="61" spans="1:41" ht="18.75">
      <c r="A61" s="1">
        <v>55</v>
      </c>
      <c r="B61" s="9">
        <v>670068</v>
      </c>
      <c r="C61" s="21" t="s">
        <v>96</v>
      </c>
      <c r="D61" s="11">
        <f t="shared" si="0"/>
        <v>0</v>
      </c>
      <c r="E61" s="11">
        <v>0</v>
      </c>
      <c r="F61" s="11">
        <f t="shared" si="2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3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4"/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1">
        <f t="shared" si="1"/>
        <v>0</v>
      </c>
      <c r="AB61" s="5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1">
        <v>0</v>
      </c>
    </row>
    <row r="62" spans="1:41" ht="18.75">
      <c r="A62" s="1">
        <v>56</v>
      </c>
      <c r="B62" s="9">
        <v>670070</v>
      </c>
      <c r="C62" s="23" t="s">
        <v>97</v>
      </c>
      <c r="D62" s="11">
        <f t="shared" si="0"/>
        <v>0</v>
      </c>
      <c r="E62" s="11">
        <v>0</v>
      </c>
      <c r="F62" s="11">
        <f t="shared" si="2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3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4"/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1">
        <f t="shared" si="1"/>
        <v>0</v>
      </c>
      <c r="AB62" s="5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1">
        <v>0</v>
      </c>
    </row>
    <row r="63" spans="1:41" ht="18.75">
      <c r="A63" s="1">
        <v>57</v>
      </c>
      <c r="B63" s="9">
        <v>670072</v>
      </c>
      <c r="C63" s="21" t="s">
        <v>98</v>
      </c>
      <c r="D63" s="11">
        <f t="shared" si="0"/>
        <v>0</v>
      </c>
      <c r="E63" s="11">
        <v>0</v>
      </c>
      <c r="F63" s="11">
        <f t="shared" si="2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3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4"/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1">
        <f t="shared" si="1"/>
        <v>0</v>
      </c>
      <c r="AB63" s="5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1">
        <v>0</v>
      </c>
    </row>
    <row r="64" spans="1:41" ht="18.75">
      <c r="A64" s="1">
        <v>58</v>
      </c>
      <c r="B64" s="20">
        <v>670081</v>
      </c>
      <c r="C64" s="24" t="s">
        <v>114</v>
      </c>
      <c r="D64" s="11">
        <f t="shared" si="0"/>
        <v>0</v>
      </c>
      <c r="E64" s="11">
        <v>0</v>
      </c>
      <c r="F64" s="11">
        <f t="shared" si="2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3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4"/>
        <v>0</v>
      </c>
      <c r="T64" s="12">
        <v>0</v>
      </c>
      <c r="U64" s="12">
        <v>0</v>
      </c>
      <c r="V64" s="12">
        <v>0</v>
      </c>
      <c r="W64" s="13">
        <f t="shared" si="5"/>
        <v>0</v>
      </c>
      <c r="X64" s="12">
        <v>0</v>
      </c>
      <c r="Y64" s="12">
        <v>0</v>
      </c>
      <c r="Z64" s="12">
        <v>0</v>
      </c>
      <c r="AA64" s="11">
        <f t="shared" si="1"/>
        <v>0</v>
      </c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1">
        <v>0</v>
      </c>
    </row>
    <row r="65" spans="1:41" ht="18.75">
      <c r="A65" s="1">
        <v>59</v>
      </c>
      <c r="B65" s="22">
        <v>670082</v>
      </c>
      <c r="C65" s="24" t="s">
        <v>67</v>
      </c>
      <c r="D65" s="11">
        <f t="shared" si="0"/>
        <v>6050</v>
      </c>
      <c r="E65" s="11">
        <v>0</v>
      </c>
      <c r="F65" s="11">
        <f t="shared" si="2"/>
        <v>6050</v>
      </c>
      <c r="G65" s="5">
        <v>4800</v>
      </c>
      <c r="H65" s="5">
        <v>1250</v>
      </c>
      <c r="I65" s="5">
        <v>0</v>
      </c>
      <c r="J65" s="5">
        <v>0</v>
      </c>
      <c r="K65" s="11">
        <f t="shared" si="3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4"/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1">
        <f t="shared" si="1"/>
        <v>0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1">
        <v>0</v>
      </c>
    </row>
    <row r="66" spans="1:41" ht="18.75">
      <c r="A66" s="1">
        <v>60</v>
      </c>
      <c r="B66" s="20">
        <v>670084</v>
      </c>
      <c r="C66" s="21" t="s">
        <v>99</v>
      </c>
      <c r="D66" s="11">
        <f t="shared" si="0"/>
        <v>0</v>
      </c>
      <c r="E66" s="11">
        <v>0</v>
      </c>
      <c r="F66" s="11">
        <f t="shared" si="2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3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4"/>
        <v>0</v>
      </c>
      <c r="T66" s="12">
        <v>0</v>
      </c>
      <c r="U66" s="12">
        <v>0</v>
      </c>
      <c r="V66" s="12">
        <v>0</v>
      </c>
      <c r="W66" s="13">
        <f t="shared" si="5"/>
        <v>0</v>
      </c>
      <c r="X66" s="12">
        <v>0</v>
      </c>
      <c r="Y66" s="12">
        <v>0</v>
      </c>
      <c r="Z66" s="12">
        <v>0</v>
      </c>
      <c r="AA66" s="11">
        <f t="shared" si="1"/>
        <v>0</v>
      </c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1">
        <v>0</v>
      </c>
    </row>
    <row r="67" spans="1:41" ht="18.75">
      <c r="A67" s="1">
        <v>61</v>
      </c>
      <c r="B67" s="22">
        <v>670085</v>
      </c>
      <c r="C67" s="24" t="s">
        <v>100</v>
      </c>
      <c r="D67" s="11">
        <f t="shared" si="0"/>
        <v>1800</v>
      </c>
      <c r="E67" s="11">
        <v>0</v>
      </c>
      <c r="F67" s="11">
        <f t="shared" si="2"/>
        <v>1800</v>
      </c>
      <c r="G67" s="5">
        <v>1650</v>
      </c>
      <c r="H67" s="5">
        <v>150</v>
      </c>
      <c r="I67" s="5">
        <v>0</v>
      </c>
      <c r="J67" s="5">
        <v>0</v>
      </c>
      <c r="K67" s="11">
        <f t="shared" si="3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4"/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1">
        <f t="shared" si="1"/>
        <v>0</v>
      </c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1">
        <v>0</v>
      </c>
    </row>
    <row r="68" spans="1:41" s="15" customFormat="1" ht="18.75">
      <c r="A68" s="1">
        <v>62</v>
      </c>
      <c r="B68" s="22">
        <v>670090</v>
      </c>
      <c r="C68" s="21" t="s">
        <v>101</v>
      </c>
      <c r="D68" s="11">
        <f t="shared" si="0"/>
        <v>0</v>
      </c>
      <c r="E68" s="11">
        <v>0</v>
      </c>
      <c r="F68" s="11">
        <f t="shared" si="2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3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4"/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1">
        <f t="shared" si="1"/>
        <v>0</v>
      </c>
      <c r="AB68" s="5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>
        <v>0</v>
      </c>
    </row>
    <row r="69" spans="1:41" ht="18.75">
      <c r="A69" s="1">
        <v>63</v>
      </c>
      <c r="B69" s="22">
        <v>670097</v>
      </c>
      <c r="C69" s="21" t="s">
        <v>102</v>
      </c>
      <c r="D69" s="11">
        <f t="shared" si="0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1">
        <f t="shared" si="1"/>
        <v>0</v>
      </c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1">
        <v>0</v>
      </c>
    </row>
    <row r="70" spans="1:41" ht="18.75">
      <c r="A70" s="1">
        <v>64</v>
      </c>
      <c r="B70" s="22">
        <v>670099</v>
      </c>
      <c r="C70" s="21" t="s">
        <v>115</v>
      </c>
      <c r="D70" s="11">
        <f t="shared" si="0"/>
        <v>7313</v>
      </c>
      <c r="E70" s="11">
        <v>5313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2000</v>
      </c>
      <c r="T70" s="12">
        <v>1300</v>
      </c>
      <c r="U70" s="12">
        <v>200</v>
      </c>
      <c r="V70" s="12">
        <v>500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1">
        <f t="shared" si="1"/>
        <v>0</v>
      </c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1">
        <v>0</v>
      </c>
    </row>
    <row r="71" spans="1:41" ht="18.75">
      <c r="A71" s="1">
        <v>65</v>
      </c>
      <c r="B71" s="20">
        <v>670104</v>
      </c>
      <c r="C71" s="24" t="s">
        <v>116</v>
      </c>
      <c r="D71" s="11">
        <f t="shared" si="0"/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3">
        <f t="shared" si="5"/>
        <v>0</v>
      </c>
      <c r="X71" s="12">
        <v>0</v>
      </c>
      <c r="Y71" s="12">
        <v>0</v>
      </c>
      <c r="Z71" s="12">
        <v>0</v>
      </c>
      <c r="AA71" s="11">
        <f t="shared" si="1"/>
        <v>0</v>
      </c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1">
        <v>0</v>
      </c>
    </row>
    <row r="72" spans="1:41" s="15" customFormat="1" ht="15.75" customHeight="1">
      <c r="A72" s="1">
        <v>66</v>
      </c>
      <c r="B72" s="33">
        <v>670106</v>
      </c>
      <c r="C72" s="25" t="s">
        <v>117</v>
      </c>
      <c r="D72" s="11">
        <f t="shared" si="0"/>
        <v>0</v>
      </c>
      <c r="E72" s="11">
        <v>0</v>
      </c>
      <c r="F72" s="11">
        <f t="shared" si="2"/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si="3"/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si="4"/>
        <v>0</v>
      </c>
      <c r="T72" s="12">
        <v>0</v>
      </c>
      <c r="U72" s="12">
        <v>0</v>
      </c>
      <c r="V72" s="12">
        <v>0</v>
      </c>
      <c r="W72" s="13">
        <f t="shared" si="5"/>
        <v>0</v>
      </c>
      <c r="X72" s="12">
        <v>0</v>
      </c>
      <c r="Y72" s="12">
        <v>0</v>
      </c>
      <c r="Z72" s="12">
        <v>0</v>
      </c>
      <c r="AA72" s="11">
        <f t="shared" si="1"/>
        <v>0</v>
      </c>
      <c r="AB72" s="5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>
        <v>0</v>
      </c>
    </row>
    <row r="73" spans="1:41" ht="18.75">
      <c r="A73" s="1">
        <v>67</v>
      </c>
      <c r="B73" s="33">
        <v>670107</v>
      </c>
      <c r="C73" s="26" t="s">
        <v>103</v>
      </c>
      <c r="D73" s="11">
        <f t="shared" si="0"/>
        <v>0</v>
      </c>
      <c r="E73" s="11">
        <v>0</v>
      </c>
      <c r="F73" s="11">
        <f t="shared" si="2"/>
        <v>0</v>
      </c>
      <c r="G73" s="5">
        <v>0</v>
      </c>
      <c r="H73" s="5">
        <v>0</v>
      </c>
      <c r="I73" s="5">
        <v>0</v>
      </c>
      <c r="J73" s="5">
        <v>0</v>
      </c>
      <c r="K73" s="11">
        <f t="shared" si="3"/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4"/>
        <v>0</v>
      </c>
      <c r="T73" s="12">
        <v>0</v>
      </c>
      <c r="U73" s="12">
        <v>0</v>
      </c>
      <c r="V73" s="12">
        <v>0</v>
      </c>
      <c r="W73" s="13">
        <f t="shared" si="5"/>
        <v>0</v>
      </c>
      <c r="X73" s="12">
        <v>0</v>
      </c>
      <c r="Y73" s="12">
        <v>0</v>
      </c>
      <c r="Z73" s="12">
        <v>0</v>
      </c>
      <c r="AA73" s="11">
        <f t="shared" si="1"/>
        <v>0</v>
      </c>
      <c r="AB73" s="5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1">
        <v>0</v>
      </c>
    </row>
    <row r="74" spans="1:41" ht="18.75">
      <c r="A74" s="1">
        <v>68</v>
      </c>
      <c r="B74" s="9">
        <v>670121</v>
      </c>
      <c r="C74" s="24" t="s">
        <v>71</v>
      </c>
      <c r="D74" s="11">
        <f t="shared" si="0"/>
        <v>700</v>
      </c>
      <c r="E74" s="11">
        <v>0</v>
      </c>
      <c r="F74" s="11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11">
        <f t="shared" si="3"/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4"/>
        <v>700</v>
      </c>
      <c r="T74" s="12">
        <v>225</v>
      </c>
      <c r="U74" s="12">
        <v>280</v>
      </c>
      <c r="V74" s="12">
        <v>195</v>
      </c>
      <c r="W74" s="13">
        <f t="shared" si="5"/>
        <v>0</v>
      </c>
      <c r="X74" s="12">
        <v>0</v>
      </c>
      <c r="Y74" s="12">
        <v>0</v>
      </c>
      <c r="Z74" s="12">
        <v>0</v>
      </c>
      <c r="AA74" s="11">
        <f t="shared" si="1"/>
        <v>0</v>
      </c>
      <c r="AB74" s="5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1">
        <v>0</v>
      </c>
    </row>
    <row r="75" spans="1:41" ht="18.75">
      <c r="A75" s="1">
        <v>69</v>
      </c>
      <c r="B75" s="9">
        <v>670123</v>
      </c>
      <c r="C75" s="24" t="s">
        <v>118</v>
      </c>
      <c r="D75" s="11">
        <f t="shared" si="0"/>
        <v>0</v>
      </c>
      <c r="E75" s="11">
        <v>0</v>
      </c>
      <c r="F75" s="11">
        <f t="shared" si="2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3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4"/>
        <v>0</v>
      </c>
      <c r="T75" s="12">
        <v>0</v>
      </c>
      <c r="U75" s="12">
        <v>0</v>
      </c>
      <c r="V75" s="12">
        <v>0</v>
      </c>
      <c r="W75" s="13">
        <f t="shared" si="5"/>
        <v>0</v>
      </c>
      <c r="X75" s="12">
        <v>0</v>
      </c>
      <c r="Y75" s="12">
        <v>0</v>
      </c>
      <c r="Z75" s="12">
        <v>0</v>
      </c>
      <c r="AA75" s="11">
        <f t="shared" si="1"/>
        <v>0</v>
      </c>
      <c r="AB75" s="5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1">
        <v>0</v>
      </c>
    </row>
    <row r="76" spans="1:41" ht="18.75">
      <c r="A76" s="1">
        <v>70</v>
      </c>
      <c r="B76" s="33">
        <v>670125</v>
      </c>
      <c r="C76" s="24" t="s">
        <v>104</v>
      </c>
      <c r="D76" s="11">
        <f t="shared" si="0"/>
        <v>0</v>
      </c>
      <c r="E76" s="11">
        <v>0</v>
      </c>
      <c r="F76" s="11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11">
        <f t="shared" si="3"/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4"/>
        <v>0</v>
      </c>
      <c r="T76" s="12">
        <v>0</v>
      </c>
      <c r="U76" s="12">
        <v>0</v>
      </c>
      <c r="V76" s="12">
        <v>0</v>
      </c>
      <c r="W76" s="13">
        <f t="shared" si="5"/>
        <v>0</v>
      </c>
      <c r="X76" s="12">
        <v>0</v>
      </c>
      <c r="Y76" s="12">
        <v>0</v>
      </c>
      <c r="Z76" s="12">
        <v>0</v>
      </c>
      <c r="AA76" s="11">
        <f t="shared" si="1"/>
        <v>0</v>
      </c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1">
        <v>0</v>
      </c>
    </row>
    <row r="77" spans="1:41" ht="18.75">
      <c r="A77" s="1">
        <v>71</v>
      </c>
      <c r="B77" s="9">
        <v>670129</v>
      </c>
      <c r="C77" s="25" t="s">
        <v>105</v>
      </c>
      <c r="D77" s="11">
        <f t="shared" si="0"/>
        <v>0</v>
      </c>
      <c r="E77" s="11"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3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4"/>
        <v>0</v>
      </c>
      <c r="T77" s="12">
        <v>0</v>
      </c>
      <c r="U77" s="12">
        <v>0</v>
      </c>
      <c r="V77" s="12">
        <v>0</v>
      </c>
      <c r="W77" s="13">
        <f t="shared" si="5"/>
        <v>0</v>
      </c>
      <c r="X77" s="12">
        <v>0</v>
      </c>
      <c r="Y77" s="12">
        <v>0</v>
      </c>
      <c r="Z77" s="12">
        <v>0</v>
      </c>
      <c r="AA77" s="11">
        <f t="shared" si="1"/>
        <v>0</v>
      </c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1">
        <v>0</v>
      </c>
    </row>
    <row r="78" spans="1:41" ht="18.75">
      <c r="A78" s="1">
        <v>72</v>
      </c>
      <c r="B78" s="9">
        <v>670131</v>
      </c>
      <c r="C78" s="25" t="s">
        <v>119</v>
      </c>
      <c r="D78" s="11">
        <f t="shared" si="0"/>
        <v>0</v>
      </c>
      <c r="E78" s="11"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3"/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4"/>
        <v>0</v>
      </c>
      <c r="T78" s="12">
        <v>0</v>
      </c>
      <c r="U78" s="12">
        <v>0</v>
      </c>
      <c r="V78" s="12">
        <v>0</v>
      </c>
      <c r="W78" s="13">
        <f t="shared" si="5"/>
        <v>0</v>
      </c>
      <c r="X78" s="12">
        <v>0</v>
      </c>
      <c r="Y78" s="12">
        <v>0</v>
      </c>
      <c r="Z78" s="12">
        <v>0</v>
      </c>
      <c r="AA78" s="11">
        <f t="shared" si="1"/>
        <v>0</v>
      </c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1">
        <v>0</v>
      </c>
    </row>
    <row r="79" spans="1:41" s="15" customFormat="1" ht="18.75">
      <c r="A79" s="1">
        <v>73</v>
      </c>
      <c r="B79" s="9">
        <v>670134</v>
      </c>
      <c r="C79" s="25" t="s">
        <v>120</v>
      </c>
      <c r="D79" s="11">
        <f t="shared" si="0"/>
        <v>0</v>
      </c>
      <c r="E79" s="11"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3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4"/>
        <v>0</v>
      </c>
      <c r="T79" s="12">
        <v>0</v>
      </c>
      <c r="U79" s="12">
        <v>0</v>
      </c>
      <c r="V79" s="12">
        <v>0</v>
      </c>
      <c r="W79" s="13">
        <f t="shared" si="5"/>
        <v>0</v>
      </c>
      <c r="X79" s="12">
        <v>0</v>
      </c>
      <c r="Y79" s="12">
        <v>0</v>
      </c>
      <c r="Z79" s="12">
        <v>0</v>
      </c>
      <c r="AA79" s="11">
        <f t="shared" si="1"/>
        <v>0</v>
      </c>
      <c r="AB79" s="5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>
        <v>0</v>
      </c>
    </row>
    <row r="80" spans="1:41" ht="18.75">
      <c r="A80" s="1">
        <v>74</v>
      </c>
      <c r="B80" s="9">
        <v>670136</v>
      </c>
      <c r="C80" s="25" t="s">
        <v>121</v>
      </c>
      <c r="D80" s="11">
        <f t="shared" si="0"/>
        <v>1735</v>
      </c>
      <c r="E80" s="11">
        <v>1100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3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4"/>
        <v>635</v>
      </c>
      <c r="T80" s="12">
        <v>310</v>
      </c>
      <c r="U80" s="12">
        <v>150</v>
      </c>
      <c r="V80" s="12">
        <v>175</v>
      </c>
      <c r="W80" s="13">
        <f t="shared" si="5"/>
        <v>0</v>
      </c>
      <c r="X80" s="12">
        <v>0</v>
      </c>
      <c r="Y80" s="12">
        <v>0</v>
      </c>
      <c r="Z80" s="12">
        <v>0</v>
      </c>
      <c r="AA80" s="11">
        <f t="shared" si="1"/>
        <v>0</v>
      </c>
      <c r="AB80" s="5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1">
        <v>0</v>
      </c>
    </row>
    <row r="81" spans="1:41" ht="18.75">
      <c r="A81" s="1">
        <v>75</v>
      </c>
      <c r="B81" s="9">
        <v>670139</v>
      </c>
      <c r="C81" s="25" t="s">
        <v>122</v>
      </c>
      <c r="D81" s="11">
        <f t="shared" si="0"/>
        <v>4170</v>
      </c>
      <c r="E81" s="11">
        <v>0</v>
      </c>
      <c r="F81" s="11">
        <f t="shared" si="2"/>
        <v>2650</v>
      </c>
      <c r="G81" s="5">
        <v>2200</v>
      </c>
      <c r="H81" s="5">
        <v>450</v>
      </c>
      <c r="I81" s="5">
        <v>0</v>
      </c>
      <c r="J81" s="5">
        <v>0</v>
      </c>
      <c r="K81" s="11">
        <f t="shared" si="3"/>
        <v>1520</v>
      </c>
      <c r="L81" s="5">
        <v>1220</v>
      </c>
      <c r="M81" s="5">
        <v>300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4"/>
        <v>0</v>
      </c>
      <c r="T81" s="12">
        <v>0</v>
      </c>
      <c r="U81" s="12">
        <v>0</v>
      </c>
      <c r="V81" s="12">
        <v>0</v>
      </c>
      <c r="W81" s="13">
        <f t="shared" si="5"/>
        <v>0</v>
      </c>
      <c r="X81" s="12">
        <v>0</v>
      </c>
      <c r="Y81" s="12">
        <v>0</v>
      </c>
      <c r="Z81" s="12">
        <v>0</v>
      </c>
      <c r="AA81" s="11">
        <f t="shared" si="1"/>
        <v>0</v>
      </c>
      <c r="AB81" s="5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1">
        <v>0</v>
      </c>
    </row>
    <row r="82" spans="1:41" ht="18.75">
      <c r="A82" s="1">
        <v>76</v>
      </c>
      <c r="B82" s="27">
        <v>670141</v>
      </c>
      <c r="C82" s="25" t="s">
        <v>123</v>
      </c>
      <c r="D82" s="11">
        <f t="shared" si="0"/>
        <v>8797</v>
      </c>
      <c r="E82" s="11">
        <v>0</v>
      </c>
      <c r="F82" s="11">
        <f t="shared" si="2"/>
        <v>2550</v>
      </c>
      <c r="G82" s="5">
        <v>2500</v>
      </c>
      <c r="H82" s="5">
        <v>50</v>
      </c>
      <c r="I82" s="5">
        <v>0</v>
      </c>
      <c r="J82" s="5">
        <v>0</v>
      </c>
      <c r="K82" s="11">
        <f t="shared" si="3"/>
        <v>3700</v>
      </c>
      <c r="L82" s="5">
        <v>3600</v>
      </c>
      <c r="M82" s="5">
        <v>100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4"/>
        <v>1400</v>
      </c>
      <c r="T82" s="12">
        <v>875</v>
      </c>
      <c r="U82" s="12">
        <v>175</v>
      </c>
      <c r="V82" s="12">
        <v>350</v>
      </c>
      <c r="W82" s="13">
        <f t="shared" si="5"/>
        <v>1147</v>
      </c>
      <c r="X82" s="12">
        <v>250</v>
      </c>
      <c r="Y82" s="12">
        <v>75</v>
      </c>
      <c r="Z82" s="12">
        <v>822</v>
      </c>
      <c r="AA82" s="11">
        <f t="shared" si="1"/>
        <v>0</v>
      </c>
      <c r="AB82" s="5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1">
        <v>0</v>
      </c>
    </row>
    <row r="83" spans="1:41" ht="18.75">
      <c r="A83" s="1">
        <v>77</v>
      </c>
      <c r="B83" s="9">
        <v>670143</v>
      </c>
      <c r="C83" s="25" t="s">
        <v>124</v>
      </c>
      <c r="D83" s="11">
        <f t="shared" si="0"/>
        <v>0</v>
      </c>
      <c r="E83" s="11"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3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4"/>
        <v>0</v>
      </c>
      <c r="T83" s="12">
        <v>0</v>
      </c>
      <c r="U83" s="12">
        <v>0</v>
      </c>
      <c r="V83" s="12">
        <v>0</v>
      </c>
      <c r="W83" s="13">
        <f t="shared" si="5"/>
        <v>0</v>
      </c>
      <c r="X83" s="12">
        <v>0</v>
      </c>
      <c r="Y83" s="12">
        <v>0</v>
      </c>
      <c r="Z83" s="12">
        <v>0</v>
      </c>
      <c r="AA83" s="11">
        <f t="shared" si="1"/>
        <v>0</v>
      </c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1">
        <v>0</v>
      </c>
    </row>
    <row r="84" spans="1:41" ht="18.75">
      <c r="A84" s="1">
        <v>78</v>
      </c>
      <c r="B84" s="20">
        <v>670145</v>
      </c>
      <c r="C84" s="28" t="s">
        <v>125</v>
      </c>
      <c r="D84" s="11">
        <f t="shared" si="0"/>
        <v>1750</v>
      </c>
      <c r="E84" s="11">
        <v>0</v>
      </c>
      <c r="F84" s="11">
        <f t="shared" si="2"/>
        <v>950</v>
      </c>
      <c r="G84" s="5">
        <v>800</v>
      </c>
      <c r="H84" s="5">
        <v>150</v>
      </c>
      <c r="I84" s="5">
        <v>0</v>
      </c>
      <c r="J84" s="5">
        <v>0</v>
      </c>
      <c r="K84" s="11">
        <f t="shared" si="3"/>
        <v>800</v>
      </c>
      <c r="L84" s="5">
        <v>800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4"/>
        <v>0</v>
      </c>
      <c r="T84" s="12">
        <v>0</v>
      </c>
      <c r="U84" s="12">
        <v>0</v>
      </c>
      <c r="V84" s="12">
        <v>0</v>
      </c>
      <c r="W84" s="13">
        <f t="shared" si="5"/>
        <v>0</v>
      </c>
      <c r="X84" s="12">
        <v>0</v>
      </c>
      <c r="Y84" s="12">
        <v>0</v>
      </c>
      <c r="Z84" s="12">
        <v>0</v>
      </c>
      <c r="AA84" s="11">
        <f t="shared" si="1"/>
        <v>0</v>
      </c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1">
        <v>0</v>
      </c>
    </row>
    <row r="85" spans="1:41" ht="18.75">
      <c r="A85" s="1">
        <v>79</v>
      </c>
      <c r="B85" s="20">
        <v>670147</v>
      </c>
      <c r="C85" s="28" t="s">
        <v>126</v>
      </c>
      <c r="D85" s="11">
        <f t="shared" si="0"/>
        <v>627</v>
      </c>
      <c r="E85" s="11">
        <v>0</v>
      </c>
      <c r="F85" s="11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3"/>
        <v>627</v>
      </c>
      <c r="L85" s="5">
        <v>627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4"/>
        <v>0</v>
      </c>
      <c r="T85" s="12">
        <v>0</v>
      </c>
      <c r="U85" s="12">
        <v>0</v>
      </c>
      <c r="V85" s="12">
        <v>0</v>
      </c>
      <c r="W85" s="13">
        <f t="shared" si="5"/>
        <v>0</v>
      </c>
      <c r="X85" s="12">
        <v>0</v>
      </c>
      <c r="Y85" s="12">
        <v>0</v>
      </c>
      <c r="Z85" s="12">
        <v>0</v>
      </c>
      <c r="AA85" s="11">
        <f t="shared" si="1"/>
        <v>0</v>
      </c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1">
        <v>0</v>
      </c>
    </row>
    <row r="86" spans="1:41" ht="18.75">
      <c r="A86" s="1">
        <v>80</v>
      </c>
      <c r="B86" s="20">
        <v>670148</v>
      </c>
      <c r="C86" s="29" t="s">
        <v>106</v>
      </c>
      <c r="D86" s="11">
        <f t="shared" si="0"/>
        <v>0</v>
      </c>
      <c r="E86" s="11"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4"/>
        <v>0</v>
      </c>
      <c r="T86" s="12">
        <v>0</v>
      </c>
      <c r="U86" s="12">
        <v>0</v>
      </c>
      <c r="V86" s="12">
        <v>0</v>
      </c>
      <c r="W86" s="13">
        <f t="shared" si="5"/>
        <v>0</v>
      </c>
      <c r="X86" s="12">
        <v>0</v>
      </c>
      <c r="Y86" s="12">
        <v>0</v>
      </c>
      <c r="Z86" s="12">
        <v>0</v>
      </c>
      <c r="AA86" s="11">
        <f t="shared" si="1"/>
        <v>0</v>
      </c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1">
        <v>0</v>
      </c>
    </row>
    <row r="87" spans="1:41" s="15" customFormat="1" ht="18.75">
      <c r="A87" s="1">
        <v>81</v>
      </c>
      <c r="B87" s="20">
        <v>670150</v>
      </c>
      <c r="C87" s="28" t="s">
        <v>107</v>
      </c>
      <c r="D87" s="11">
        <f t="shared" si="0"/>
        <v>1</v>
      </c>
      <c r="E87" s="11">
        <v>0</v>
      </c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3"/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4"/>
        <v>0</v>
      </c>
      <c r="T87" s="12">
        <v>0</v>
      </c>
      <c r="U87" s="12">
        <v>0</v>
      </c>
      <c r="V87" s="12">
        <v>0</v>
      </c>
      <c r="W87" s="13">
        <f t="shared" si="5"/>
        <v>0</v>
      </c>
      <c r="X87" s="12">
        <v>0</v>
      </c>
      <c r="Y87" s="12">
        <v>0</v>
      </c>
      <c r="Z87" s="12">
        <v>0</v>
      </c>
      <c r="AA87" s="11">
        <f t="shared" si="1"/>
        <v>1</v>
      </c>
      <c r="AB87" s="5">
        <v>1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11">
        <v>0</v>
      </c>
    </row>
    <row r="88" spans="1:41" ht="18.75">
      <c r="A88" s="1">
        <v>82</v>
      </c>
      <c r="B88" s="20">
        <v>670152</v>
      </c>
      <c r="C88" s="28" t="s">
        <v>108</v>
      </c>
      <c r="D88" s="11">
        <f t="shared" si="0"/>
        <v>1</v>
      </c>
      <c r="E88" s="11">
        <v>0</v>
      </c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3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4"/>
        <v>0</v>
      </c>
      <c r="T88" s="12">
        <v>0</v>
      </c>
      <c r="U88" s="12">
        <v>0</v>
      </c>
      <c r="V88" s="12">
        <v>0</v>
      </c>
      <c r="W88" s="13">
        <f t="shared" si="5"/>
        <v>0</v>
      </c>
      <c r="X88" s="12">
        <v>0</v>
      </c>
      <c r="Y88" s="12">
        <v>0</v>
      </c>
      <c r="Z88" s="12">
        <v>0</v>
      </c>
      <c r="AA88" s="11">
        <f t="shared" si="1"/>
        <v>1</v>
      </c>
      <c r="AB88" s="5">
        <v>1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11">
        <v>0</v>
      </c>
    </row>
    <row r="89" spans="1:41" ht="18.75">
      <c r="A89" s="1">
        <v>83</v>
      </c>
      <c r="B89" s="20">
        <v>670155</v>
      </c>
      <c r="C89" s="28" t="s">
        <v>109</v>
      </c>
      <c r="D89" s="11">
        <f t="shared" si="0"/>
        <v>0</v>
      </c>
      <c r="E89" s="11"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11">
        <f t="shared" si="3"/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 t="shared" si="4"/>
        <v>0</v>
      </c>
      <c r="T89" s="12">
        <v>0</v>
      </c>
      <c r="U89" s="12">
        <v>0</v>
      </c>
      <c r="V89" s="12">
        <v>0</v>
      </c>
      <c r="W89" s="13">
        <f t="shared" si="5"/>
        <v>0</v>
      </c>
      <c r="X89" s="12">
        <v>0</v>
      </c>
      <c r="Y89" s="12">
        <v>0</v>
      </c>
      <c r="Z89" s="12">
        <v>0</v>
      </c>
      <c r="AA89" s="11">
        <f t="shared" si="1"/>
        <v>0</v>
      </c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1">
        <v>0</v>
      </c>
    </row>
    <row r="90" spans="1:41" ht="30">
      <c r="A90" s="1">
        <v>84</v>
      </c>
      <c r="B90" s="20">
        <v>670156</v>
      </c>
      <c r="C90" s="24" t="s">
        <v>127</v>
      </c>
      <c r="D90" s="11">
        <f t="shared" si="0"/>
        <v>0</v>
      </c>
      <c r="E90" s="11"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11">
        <f t="shared" si="3"/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 t="shared" si="4"/>
        <v>0</v>
      </c>
      <c r="T90" s="12">
        <v>0</v>
      </c>
      <c r="U90" s="12">
        <v>0</v>
      </c>
      <c r="V90" s="12">
        <v>0</v>
      </c>
      <c r="W90" s="13">
        <f t="shared" si="5"/>
        <v>0</v>
      </c>
      <c r="X90" s="12">
        <v>0</v>
      </c>
      <c r="Y90" s="12">
        <v>0</v>
      </c>
      <c r="Z90" s="12">
        <v>0</v>
      </c>
      <c r="AA90" s="11">
        <f t="shared" si="1"/>
        <v>0</v>
      </c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1">
        <v>0</v>
      </c>
    </row>
    <row r="91" spans="1:41" ht="18.75">
      <c r="A91" s="1">
        <v>85</v>
      </c>
      <c r="B91" s="20">
        <v>670157</v>
      </c>
      <c r="C91" s="21" t="s">
        <v>132</v>
      </c>
      <c r="D91" s="11">
        <f>E91+F91+K91+S91+W91+AA91+AO91</f>
        <v>24683</v>
      </c>
      <c r="E91" s="11">
        <v>12200</v>
      </c>
      <c r="F91" s="11">
        <f>G91+H91+I91+J91</f>
        <v>0</v>
      </c>
      <c r="G91" s="5">
        <v>0</v>
      </c>
      <c r="H91" s="5">
        <v>0</v>
      </c>
      <c r="I91" s="5">
        <v>0</v>
      </c>
      <c r="J91" s="5">
        <v>0</v>
      </c>
      <c r="K91" s="11">
        <f>L91+M91+N91+O91+P91+Q91+R91</f>
        <v>4998</v>
      </c>
      <c r="L91" s="5">
        <v>4954</v>
      </c>
      <c r="M91" s="5">
        <v>44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11">
        <f>T91+U91+V91</f>
        <v>5200</v>
      </c>
      <c r="T91" s="12">
        <v>4200</v>
      </c>
      <c r="U91" s="12">
        <v>500</v>
      </c>
      <c r="V91" s="12">
        <v>500</v>
      </c>
      <c r="W91" s="13">
        <f>X91+Y91+Z91</f>
        <v>2285</v>
      </c>
      <c r="X91" s="12">
        <v>407</v>
      </c>
      <c r="Y91" s="12">
        <v>0</v>
      </c>
      <c r="Z91" s="12">
        <v>1878</v>
      </c>
      <c r="AA91" s="11">
        <f>AB91+AC91+AD91+AE91+AF91+AG91+AJ91+AK91+AL91+AM91+AN91</f>
        <v>0</v>
      </c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1">
        <v>0</v>
      </c>
    </row>
    <row r="92" spans="1:41" s="18" customFormat="1" ht="21">
      <c r="A92" s="32"/>
      <c r="B92" s="32"/>
      <c r="C92" s="16" t="s">
        <v>32</v>
      </c>
      <c r="D92" s="17">
        <f>SUM(D7:D91)</f>
        <v>356827</v>
      </c>
      <c r="E92" s="17">
        <f>SUM(E7:E91)</f>
        <v>167882</v>
      </c>
      <c r="F92" s="17">
        <f t="shared" ref="F92:AO92" si="6">SUM(F7:F91)</f>
        <v>19314</v>
      </c>
      <c r="G92" s="17">
        <f t="shared" si="6"/>
        <v>15725</v>
      </c>
      <c r="H92" s="17">
        <f t="shared" si="6"/>
        <v>3399</v>
      </c>
      <c r="I92" s="17">
        <f t="shared" si="6"/>
        <v>120</v>
      </c>
      <c r="J92" s="17">
        <f t="shared" si="6"/>
        <v>70</v>
      </c>
      <c r="K92" s="17">
        <f t="shared" si="6"/>
        <v>41192</v>
      </c>
      <c r="L92" s="17">
        <f t="shared" si="6"/>
        <v>36440</v>
      </c>
      <c r="M92" s="17">
        <f t="shared" si="6"/>
        <v>2346</v>
      </c>
      <c r="N92" s="17">
        <f t="shared" si="6"/>
        <v>150</v>
      </c>
      <c r="O92" s="17">
        <f t="shared" si="6"/>
        <v>410</v>
      </c>
      <c r="P92" s="17">
        <f t="shared" si="6"/>
        <v>25</v>
      </c>
      <c r="Q92" s="17">
        <f t="shared" si="6"/>
        <v>1560</v>
      </c>
      <c r="R92" s="17">
        <f t="shared" si="6"/>
        <v>261</v>
      </c>
      <c r="S92" s="17">
        <f t="shared" si="6"/>
        <v>81106</v>
      </c>
      <c r="T92" s="17">
        <f t="shared" si="6"/>
        <v>56210</v>
      </c>
      <c r="U92" s="17">
        <f t="shared" si="6"/>
        <v>11427</v>
      </c>
      <c r="V92" s="17">
        <f t="shared" si="6"/>
        <v>13469</v>
      </c>
      <c r="W92" s="17">
        <f t="shared" si="6"/>
        <v>26545</v>
      </c>
      <c r="X92" s="17">
        <f t="shared" si="6"/>
        <v>3086</v>
      </c>
      <c r="Y92" s="17">
        <f t="shared" si="6"/>
        <v>625</v>
      </c>
      <c r="Z92" s="17">
        <f t="shared" si="6"/>
        <v>22834</v>
      </c>
      <c r="AA92" s="17">
        <f t="shared" si="6"/>
        <v>868</v>
      </c>
      <c r="AB92" s="17">
        <f t="shared" si="6"/>
        <v>119</v>
      </c>
      <c r="AC92" s="17">
        <f t="shared" si="6"/>
        <v>122</v>
      </c>
      <c r="AD92" s="17">
        <f t="shared" si="6"/>
        <v>62</v>
      </c>
      <c r="AE92" s="17">
        <f t="shared" si="6"/>
        <v>62</v>
      </c>
      <c r="AF92" s="17">
        <f t="shared" si="6"/>
        <v>58</v>
      </c>
      <c r="AG92" s="17">
        <f t="shared" si="6"/>
        <v>31</v>
      </c>
      <c r="AH92" s="17">
        <f t="shared" si="6"/>
        <v>10</v>
      </c>
      <c r="AI92" s="17">
        <f t="shared" si="6"/>
        <v>10</v>
      </c>
      <c r="AJ92" s="17">
        <f t="shared" si="6"/>
        <v>47</v>
      </c>
      <c r="AK92" s="17">
        <f t="shared" si="6"/>
        <v>47</v>
      </c>
      <c r="AL92" s="17">
        <f t="shared" si="6"/>
        <v>119</v>
      </c>
      <c r="AM92" s="17">
        <f t="shared" si="6"/>
        <v>98</v>
      </c>
      <c r="AN92" s="17">
        <f t="shared" si="6"/>
        <v>83</v>
      </c>
      <c r="AO92" s="17">
        <f t="shared" si="6"/>
        <v>19920</v>
      </c>
    </row>
    <row r="93" spans="1:41" ht="20.25">
      <c r="C93" s="21" t="s">
        <v>128</v>
      </c>
      <c r="D93" s="17">
        <v>5624</v>
      </c>
      <c r="E93" s="17">
        <v>2412</v>
      </c>
      <c r="F93" s="17">
        <v>376</v>
      </c>
      <c r="G93" s="17"/>
      <c r="H93" s="17"/>
      <c r="I93" s="17"/>
      <c r="J93" s="17"/>
      <c r="K93" s="17">
        <v>2225</v>
      </c>
      <c r="L93" s="17"/>
      <c r="M93" s="17"/>
      <c r="N93" s="17"/>
      <c r="O93" s="17"/>
      <c r="P93" s="17"/>
      <c r="Q93" s="17"/>
      <c r="R93" s="17"/>
      <c r="S93" s="17">
        <v>531</v>
      </c>
      <c r="T93" s="17"/>
      <c r="U93" s="17"/>
      <c r="V93" s="17"/>
      <c r="W93" s="17">
        <v>55</v>
      </c>
      <c r="X93" s="17"/>
      <c r="Y93" s="17"/>
      <c r="Z93" s="17"/>
      <c r="AA93" s="17">
        <v>12</v>
      </c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>
        <v>13</v>
      </c>
    </row>
    <row r="94" spans="1:41" ht="20.25">
      <c r="C94" s="31" t="s">
        <v>129</v>
      </c>
      <c r="D94" s="17">
        <f>D92+D93</f>
        <v>362451</v>
      </c>
      <c r="E94" s="17">
        <f t="shared" ref="E94:AO94" si="7">E92+E93</f>
        <v>170294</v>
      </c>
      <c r="F94" s="17">
        <f t="shared" si="7"/>
        <v>19690</v>
      </c>
      <c r="G94" s="17">
        <f t="shared" si="7"/>
        <v>15725</v>
      </c>
      <c r="H94" s="17">
        <f t="shared" si="7"/>
        <v>3399</v>
      </c>
      <c r="I94" s="17">
        <f t="shared" si="7"/>
        <v>120</v>
      </c>
      <c r="J94" s="17">
        <f t="shared" si="7"/>
        <v>70</v>
      </c>
      <c r="K94" s="17">
        <f t="shared" si="7"/>
        <v>43417</v>
      </c>
      <c r="L94" s="17">
        <f t="shared" si="7"/>
        <v>36440</v>
      </c>
      <c r="M94" s="17">
        <f t="shared" si="7"/>
        <v>2346</v>
      </c>
      <c r="N94" s="17">
        <f t="shared" si="7"/>
        <v>150</v>
      </c>
      <c r="O94" s="17">
        <f t="shared" si="7"/>
        <v>410</v>
      </c>
      <c r="P94" s="17">
        <f t="shared" si="7"/>
        <v>25</v>
      </c>
      <c r="Q94" s="17">
        <f t="shared" si="7"/>
        <v>1560</v>
      </c>
      <c r="R94" s="17">
        <f t="shared" si="7"/>
        <v>261</v>
      </c>
      <c r="S94" s="17">
        <f t="shared" si="7"/>
        <v>81637</v>
      </c>
      <c r="T94" s="17">
        <f t="shared" si="7"/>
        <v>56210</v>
      </c>
      <c r="U94" s="17">
        <f t="shared" si="7"/>
        <v>11427</v>
      </c>
      <c r="V94" s="17">
        <f t="shared" si="7"/>
        <v>13469</v>
      </c>
      <c r="W94" s="17">
        <f t="shared" si="7"/>
        <v>26600</v>
      </c>
      <c r="X94" s="17">
        <f t="shared" si="7"/>
        <v>3086</v>
      </c>
      <c r="Y94" s="17">
        <f t="shared" si="7"/>
        <v>625</v>
      </c>
      <c r="Z94" s="17">
        <f t="shared" si="7"/>
        <v>22834</v>
      </c>
      <c r="AA94" s="17">
        <f t="shared" si="7"/>
        <v>880</v>
      </c>
      <c r="AB94" s="17">
        <f t="shared" si="7"/>
        <v>119</v>
      </c>
      <c r="AC94" s="17">
        <f t="shared" si="7"/>
        <v>122</v>
      </c>
      <c r="AD94" s="17">
        <f t="shared" si="7"/>
        <v>62</v>
      </c>
      <c r="AE94" s="17">
        <f t="shared" si="7"/>
        <v>62</v>
      </c>
      <c r="AF94" s="17">
        <f t="shared" si="7"/>
        <v>58</v>
      </c>
      <c r="AG94" s="17">
        <f t="shared" si="7"/>
        <v>31</v>
      </c>
      <c r="AH94" s="17">
        <f t="shared" si="7"/>
        <v>10</v>
      </c>
      <c r="AI94" s="17">
        <f t="shared" si="7"/>
        <v>10</v>
      </c>
      <c r="AJ94" s="17">
        <f t="shared" si="7"/>
        <v>47</v>
      </c>
      <c r="AK94" s="17">
        <f t="shared" si="7"/>
        <v>47</v>
      </c>
      <c r="AL94" s="17">
        <f t="shared" si="7"/>
        <v>119</v>
      </c>
      <c r="AM94" s="17">
        <f t="shared" si="7"/>
        <v>98</v>
      </c>
      <c r="AN94" s="17">
        <f t="shared" si="7"/>
        <v>83</v>
      </c>
      <c r="AO94" s="17">
        <f t="shared" si="7"/>
        <v>19933</v>
      </c>
    </row>
  </sheetData>
  <mergeCells count="20">
    <mergeCell ref="C1:AO1"/>
    <mergeCell ref="C2:AO2"/>
    <mergeCell ref="C3:AO3"/>
    <mergeCell ref="A4:AO4"/>
    <mergeCell ref="A5:A6"/>
    <mergeCell ref="B5:B6"/>
    <mergeCell ref="C5:C6"/>
    <mergeCell ref="D5:D6"/>
    <mergeCell ref="E5:E6"/>
    <mergeCell ref="F5:F6"/>
    <mergeCell ref="X5:Z5"/>
    <mergeCell ref="AA5:AA6"/>
    <mergeCell ref="AB5:AN5"/>
    <mergeCell ref="AO5:AO6"/>
    <mergeCell ref="G5:J5"/>
    <mergeCell ref="K5:K6"/>
    <mergeCell ref="L5:R5"/>
    <mergeCell ref="S5:S6"/>
    <mergeCell ref="T5:V5"/>
    <mergeCell ref="W5:W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2023-08-31T07:50:10Z</dcterms:modified>
</cp:coreProperties>
</file>