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8" windowWidth="23256" windowHeight="12240" activeTab="1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7" i="3"/>
  <c r="F97"/>
  <c r="G97"/>
  <c r="H97"/>
  <c r="E97" i="5"/>
  <c r="F97"/>
  <c r="G97"/>
  <c r="H97"/>
  <c r="D97"/>
  <c r="E97" i="4"/>
  <c r="F97"/>
  <c r="G97"/>
  <c r="H97"/>
  <c r="D97"/>
  <c r="D97" i="3"/>
  <c r="I9" l="1"/>
  <c r="I8"/>
  <c r="D9" i="1" l="1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96"/>
  <c r="E96"/>
  <c r="F96"/>
  <c r="G96"/>
  <c r="H96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D92"/>
  <c r="E92"/>
  <c r="F92"/>
  <c r="G92"/>
  <c r="H92"/>
  <c r="D93"/>
  <c r="E93"/>
  <c r="F93"/>
  <c r="G93"/>
  <c r="H93"/>
  <c r="D94"/>
  <c r="E94"/>
  <c r="F94"/>
  <c r="G94"/>
  <c r="H94"/>
  <c r="D95"/>
  <c r="E95"/>
  <c r="F95"/>
  <c r="G95"/>
  <c r="H95"/>
  <c r="I9" i="5"/>
  <c r="I10"/>
  <c r="I11"/>
  <c r="I12"/>
  <c r="I13"/>
  <c r="I14"/>
  <c r="I15"/>
  <c r="I16"/>
  <c r="I17"/>
  <c r="I18"/>
  <c r="I19"/>
  <c r="I9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" i="4"/>
  <c r="I10"/>
  <c r="I11"/>
  <c r="I12"/>
  <c r="I13"/>
  <c r="I14"/>
  <c r="I15"/>
  <c r="I16"/>
  <c r="I17"/>
  <c r="I18"/>
  <c r="I19"/>
  <c r="I9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10" i="3"/>
  <c r="I11"/>
  <c r="I12"/>
  <c r="I13"/>
  <c r="I14"/>
  <c r="I15"/>
  <c r="I16"/>
  <c r="I17"/>
  <c r="I18"/>
  <c r="I19"/>
  <c r="I9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33" i="1" l="1"/>
  <c r="I21"/>
  <c r="I10"/>
  <c r="I13"/>
  <c r="I24"/>
  <c r="I97" i="3"/>
  <c r="I95" i="1"/>
  <c r="I50"/>
  <c r="I38"/>
  <c r="I26"/>
  <c r="I15"/>
  <c r="I85"/>
  <c r="I94"/>
  <c r="I90"/>
  <c r="I74"/>
  <c r="I73"/>
  <c r="I62"/>
  <c r="I92"/>
  <c r="I67"/>
  <c r="I55"/>
  <c r="I43"/>
  <c r="I31"/>
  <c r="I96"/>
  <c r="I83"/>
  <c r="I51"/>
  <c r="I39"/>
  <c r="I27"/>
  <c r="I93"/>
  <c r="I91"/>
  <c r="I72"/>
  <c r="I60"/>
  <c r="I48"/>
  <c r="I78"/>
  <c r="I86"/>
  <c r="I63"/>
  <c r="I16"/>
  <c r="I68"/>
  <c r="I56"/>
  <c r="I44"/>
  <c r="I32"/>
  <c r="I20"/>
  <c r="I89"/>
  <c r="I77"/>
  <c r="I66"/>
  <c r="I54"/>
  <c r="I42"/>
  <c r="I30"/>
  <c r="I19"/>
  <c r="I36"/>
  <c r="I80"/>
  <c r="I69"/>
  <c r="I57"/>
  <c r="I45"/>
  <c r="I88"/>
  <c r="I76"/>
  <c r="I65"/>
  <c r="I53"/>
  <c r="I41"/>
  <c r="I29"/>
  <c r="I18"/>
  <c r="I81"/>
  <c r="I70"/>
  <c r="I58"/>
  <c r="I46"/>
  <c r="I34"/>
  <c r="I22"/>
  <c r="I11"/>
  <c r="I79"/>
  <c r="I9"/>
  <c r="I84"/>
  <c r="I61"/>
  <c r="I49"/>
  <c r="I37"/>
  <c r="I25"/>
  <c r="I14"/>
  <c r="I82"/>
  <c r="I71"/>
  <c r="I59"/>
  <c r="I47"/>
  <c r="I35"/>
  <c r="I23"/>
  <c r="I12"/>
  <c r="I87"/>
  <c r="I75"/>
  <c r="I64"/>
  <c r="I52"/>
  <c r="I40"/>
  <c r="I28"/>
  <c r="I17"/>
  <c r="I8" i="4"/>
  <c r="I97" s="1"/>
  <c r="I8" i="5"/>
  <c r="I97" s="1"/>
  <c r="I98" i="1"/>
  <c r="C2" i="3" l="1"/>
  <c r="C2" i="4" s="1"/>
  <c r="C2" i="5" s="1"/>
  <c r="C4" i="3"/>
  <c r="C4" i="4" s="1"/>
  <c r="C4" i="5" s="1"/>
  <c r="E8" i="1" l="1"/>
  <c r="E97" s="1"/>
  <c r="F8"/>
  <c r="G8"/>
  <c r="H8"/>
  <c r="H97" s="1"/>
  <c r="G97" l="1"/>
  <c r="G99" s="1"/>
  <c r="F97"/>
  <c r="F99" s="1"/>
  <c r="H99"/>
  <c r="E99"/>
  <c r="D8"/>
  <c r="I8" l="1"/>
  <c r="D97"/>
  <c r="D99" s="1"/>
  <c r="I97" l="1"/>
  <c r="I99" s="1"/>
</calcChain>
</file>

<file path=xl/sharedStrings.xml><?xml version="1.0" encoding="utf-8"?>
<sst xmlns="http://schemas.openxmlformats.org/spreadsheetml/2006/main" count="416" uniqueCount="110">
  <si>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</si>
  <si>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</si>
  <si>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</si>
  <si>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</si>
  <si>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</si>
  <si>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</si>
  <si>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</si>
  <si>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</si>
  <si>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</si>
  <si>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</si>
  <si>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</si>
  <si>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</si>
  <si>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</si>
  <si>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</si>
  <si>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</si>
  <si>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</si>
  <si>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</si>
  <si>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</si>
  <si>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</si>
  <si>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</si>
  <si>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</si>
  <si>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</si>
  <si>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</si>
  <si>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</si>
  <si>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</si>
  <si>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</si>
  <si>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</si>
  <si>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</si>
  <si>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</si>
  <si>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</si>
  <si>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</si>
  <si>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</si>
  <si>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</si>
  <si>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</si>
  <si>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</si>
  <si>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</si>
  <si>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</si>
  <si>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</si>
  <si>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</si>
  <si>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</si>
  <si>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</si>
  <si>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</si>
  <si>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</si>
  <si>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</si>
  <si>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</si>
  <si>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</si>
  <si>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</si>
  <si>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</si>
  <si>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</si>
  <si>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</si>
  <si>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</si>
  <si>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</si>
  <si>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</si>
  <si>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</si>
  <si>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</si>
  <si>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</si>
  <si>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</si>
  <si>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</si>
  <si>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</si>
  <si>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</si>
  <si>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</si>
  <si>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</si>
  <si>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</si>
  <si>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</si>
  <si>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«Губернский центр охраны зрения»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</si>
  <si>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</si>
  <si>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</si>
  <si>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</si>
  <si>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</si>
  <si>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</si>
  <si>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</si>
  <si>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</si>
  <si>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</si>
  <si>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</si>
  <si>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</si>
  <si>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ООО "ПЭТ-ТЕХНОЛОДЖИ ДИАГНОСТИКА"</t>
  </si>
  <si>
    <t>руб.</t>
  </si>
  <si>
    <t>АО "Страховая компания"СОГАЗ-Мед"</t>
  </si>
  <si>
    <t>АО "МАКС-М"</t>
  </si>
  <si>
    <t>ООО "Капитал Медицинское Страхование"</t>
  </si>
  <si>
    <t>Приложение № 8</t>
  </si>
  <si>
    <t>ООО "Нефрофарм"</t>
  </si>
  <si>
    <t>ОГБУЗ "Ельнинская МБ"</t>
  </si>
  <si>
    <t>ОГБУЗ "Починковская РБ"</t>
  </si>
  <si>
    <t>ОГБУЗ "Сычевская МБ"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</si>
  <si>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</si>
  <si>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</si>
  <si>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</si>
  <si>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</si>
  <si>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</si>
  <si>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</si>
  <si>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</si>
  <si>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</si>
  <si>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"Вяземская МБ"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</si>
  <si>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</si>
  <si>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</si>
  <si>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</si>
  <si>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</si>
  <si>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</si>
  <si>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</si>
  <si>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</si>
  <si>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</si>
  <si>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</si>
  <si>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</si>
  <si>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</si>
  <si>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ООО «НМЦ клинической лабораторной диагностики Ситилаб» (г.Москва)</t>
  </si>
  <si>
    <t>ОГБУЗ "СОКПБ"</t>
  </si>
  <si>
    <t>АО "Европейский медицинский центр"</t>
  </si>
  <si>
    <t>ООО "Семья-Смоленск"</t>
  </si>
  <si>
    <t>Утверждено на заседании Комиссии по разработке Территориальной программы ОМС от 30.12.2022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</si>
</sst>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4" xfId="0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3" fillId="0" borderId="0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101"/>
  <sheetViews>
    <sheetView zoomScale="70" zoomScaleNormal="70" workbookViewId="0">
      <pane xSplit="3" ySplit="7" topLeftCell="D94" activePane="bottomRight" state="frozen"/>
      <selection pane="topRight" activeCell="C1" sqref="C1"/>
      <selection pane="bottomLeft" activeCell="A8" sqref="A8"/>
      <selection pane="bottomRight" activeCell="K73" sqref="K73"/>
    </sheetView>
  </sheetViews>
  <sheetFormatPr defaultColWidth="8.88671875" defaultRowHeight="14.4"/>
  <cols>
    <col min="1" max="1" width="4.44140625" style="15" customWidth="1"/>
    <col min="2" max="2" width="8.88671875" style="15"/>
    <col min="3" max="3" width="62.44140625" style="3" customWidth="1"/>
    <col min="4" max="4" width="23.109375" style="3" customWidth="1"/>
    <col min="5" max="5" width="19" style="3" customWidth="1"/>
    <col min="6" max="6" width="24.109375" style="3" customWidth="1"/>
    <col min="7" max="7" width="22.109375" style="3" customWidth="1"/>
    <col min="8" max="8" width="19.6640625" style="3" customWidth="1"/>
    <col min="9" max="9" width="23.88671875" style="2" customWidth="1"/>
    <col min="10" max="16384" width="8.88671875" style="3"/>
  </cols>
  <sheetData>
    <row r="1" spans="1:22" ht="24.75" customHeight="1">
      <c r="A1" s="14"/>
      <c r="C1" s="1"/>
      <c r="D1" s="1"/>
      <c r="E1" s="1"/>
      <c r="F1" s="1"/>
      <c r="G1" s="1"/>
      <c r="H1" s="38" t="s">
        <v>80</v>
      </c>
      <c r="I1" s="38"/>
    </row>
    <row r="2" spans="1:22" ht="21" customHeight="1">
      <c r="A2" s="14"/>
      <c r="C2" s="43" t="s">
        <v>109</v>
      </c>
      <c r="D2" s="43"/>
      <c r="E2" s="43"/>
      <c r="F2" s="43"/>
      <c r="G2" s="43"/>
      <c r="H2" s="43"/>
      <c r="I2" s="43"/>
    </row>
    <row r="3" spans="1:22" ht="15.6">
      <c r="A3" s="18"/>
      <c r="C3" s="4"/>
      <c r="D3" s="4"/>
      <c r="E3" s="4"/>
      <c r="F3" s="10"/>
      <c r="G3" s="10"/>
      <c r="H3" s="38"/>
      <c r="I3" s="38"/>
    </row>
    <row r="4" spans="1:22" ht="17.399999999999999">
      <c r="A4" s="18"/>
      <c r="C4" s="39" t="s">
        <v>85</v>
      </c>
      <c r="D4" s="39"/>
      <c r="E4" s="39"/>
      <c r="F4" s="39"/>
      <c r="G4" s="39"/>
      <c r="H4" s="39"/>
      <c r="I4" s="39"/>
    </row>
    <row r="5" spans="1:22" ht="24" customHeight="1">
      <c r="A5" s="3"/>
      <c r="C5" s="39"/>
      <c r="D5" s="39"/>
      <c r="E5" s="39"/>
      <c r="F5" s="39"/>
      <c r="G5" s="39"/>
      <c r="H5" s="39"/>
      <c r="I5" s="12" t="s">
        <v>76</v>
      </c>
    </row>
    <row r="6" spans="1:22" ht="21.6" customHeight="1">
      <c r="A6" s="37" t="s">
        <v>1</v>
      </c>
      <c r="B6" s="37" t="s">
        <v>86</v>
      </c>
      <c r="C6" s="40" t="s">
        <v>0</v>
      </c>
      <c r="D6" s="41"/>
      <c r="E6" s="41"/>
      <c r="F6" s="41"/>
      <c r="G6" s="41"/>
      <c r="H6" s="41"/>
      <c r="I6" s="42"/>
    </row>
    <row r="7" spans="1:22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22" ht="43.5" customHeight="1">
      <c r="A8" s="9">
        <v>1</v>
      </c>
      <c r="B8" s="20">
        <v>670001</v>
      </c>
      <c r="C8" s="21" t="s">
        <v>12</v>
      </c>
      <c r="D8" s="16">
        <f>согаз!D8+макс!D8+капитал!D8</f>
        <v>0</v>
      </c>
      <c r="E8" s="16">
        <f>согаз!E8+макс!E8+капитал!E8</f>
        <v>0</v>
      </c>
      <c r="F8" s="16">
        <f>согаз!F8+макс!F8+капитал!F8</f>
        <v>0</v>
      </c>
      <c r="G8" s="16">
        <f>согаз!G8+макс!G8+капитал!G8</f>
        <v>11943600</v>
      </c>
      <c r="H8" s="16">
        <f>согаз!H8+макс!H8+капитал!H8</f>
        <v>0</v>
      </c>
      <c r="I8" s="8">
        <f t="shared" ref="I8:I70" si="0">D8+F8+G8+H8</f>
        <v>11943600</v>
      </c>
      <c r="P8" s="17"/>
      <c r="Q8" s="17"/>
      <c r="R8" s="17"/>
      <c r="S8" s="17"/>
      <c r="T8" s="17"/>
      <c r="U8" s="17"/>
      <c r="V8" s="17"/>
    </row>
    <row r="9" spans="1:22" ht="39.75" customHeight="1">
      <c r="A9" s="9">
        <v>2</v>
      </c>
      <c r="B9" s="22">
        <v>670002</v>
      </c>
      <c r="C9" s="21" t="s">
        <v>8</v>
      </c>
      <c r="D9" s="16">
        <f>согаз!D9+макс!D9+капитал!D9</f>
        <v>1375787372.7282696</v>
      </c>
      <c r="E9" s="16">
        <f>согаз!E9+макс!E9+капитал!E9</f>
        <v>279242746</v>
      </c>
      <c r="F9" s="16">
        <f>согаз!F9+макс!F9+капитал!F9</f>
        <v>64868510.690000013</v>
      </c>
      <c r="G9" s="16">
        <f>согаз!G9+макс!G9+капитал!G9</f>
        <v>83719255.00999999</v>
      </c>
      <c r="H9" s="16">
        <f>согаз!H9+макс!H9+капитал!H9</f>
        <v>0</v>
      </c>
      <c r="I9" s="8">
        <f t="shared" si="0"/>
        <v>1524375138.4282696</v>
      </c>
      <c r="P9" s="17"/>
      <c r="Q9" s="17"/>
      <c r="R9" s="17"/>
      <c r="S9" s="17"/>
      <c r="T9" s="17"/>
      <c r="U9" s="17"/>
    </row>
    <row r="10" spans="1:22" ht="39.75" customHeight="1">
      <c r="A10" s="9">
        <v>3</v>
      </c>
      <c r="B10" s="22">
        <v>670003</v>
      </c>
      <c r="C10" s="21" t="s">
        <v>9</v>
      </c>
      <c r="D10" s="16">
        <f>согаз!D10+макс!D10+капитал!D10</f>
        <v>165427518.75893635</v>
      </c>
      <c r="E10" s="16">
        <f>согаз!E10+макс!E10+капитал!E10</f>
        <v>3905298</v>
      </c>
      <c r="F10" s="16">
        <f>согаз!F10+макс!F10+капитал!F10</f>
        <v>46079019.709999993</v>
      </c>
      <c r="G10" s="16">
        <f>согаз!G10+макс!G10+капитал!G10</f>
        <v>46148723.370000005</v>
      </c>
      <c r="H10" s="16">
        <f>согаз!H10+макс!H10+капитал!H10</f>
        <v>0</v>
      </c>
      <c r="I10" s="8">
        <f t="shared" si="0"/>
        <v>257655261.83893633</v>
      </c>
      <c r="P10" s="17"/>
      <c r="Q10" s="17"/>
      <c r="R10" s="17"/>
      <c r="S10" s="17"/>
      <c r="T10" s="17"/>
      <c r="U10" s="17"/>
    </row>
    <row r="11" spans="1:22" ht="39" customHeight="1">
      <c r="A11" s="9">
        <v>4</v>
      </c>
      <c r="B11" s="20">
        <v>670004</v>
      </c>
      <c r="C11" s="21" t="s">
        <v>10</v>
      </c>
      <c r="D11" s="16">
        <f>согаз!D11+макс!D11+капитал!D11</f>
        <v>0</v>
      </c>
      <c r="E11" s="16">
        <f>согаз!E11+макс!E11+капитал!E11</f>
        <v>0</v>
      </c>
      <c r="F11" s="16">
        <f>согаз!F11+макс!F11+капитал!F11</f>
        <v>0</v>
      </c>
      <c r="G11" s="16">
        <f>согаз!G11+макс!G11+капитал!G11</f>
        <v>61305100</v>
      </c>
      <c r="H11" s="16">
        <f>согаз!H11+макс!H11+капитал!H11</f>
        <v>0</v>
      </c>
      <c r="I11" s="8">
        <f t="shared" si="0"/>
        <v>61305100</v>
      </c>
      <c r="P11" s="17"/>
      <c r="Q11" s="17"/>
      <c r="R11" s="17"/>
      <c r="S11" s="17"/>
      <c r="T11" s="17"/>
      <c r="U11" s="17"/>
    </row>
    <row r="12" spans="1:22" ht="33.75" customHeight="1">
      <c r="A12" s="9">
        <v>5</v>
      </c>
      <c r="B12" s="22">
        <v>670005</v>
      </c>
      <c r="C12" s="21" t="s">
        <v>11</v>
      </c>
      <c r="D12" s="16">
        <f>согаз!D12+макс!D12+капитал!D12</f>
        <v>565381517.63037419</v>
      </c>
      <c r="E12" s="16">
        <f>согаз!E12+макс!E12+капитал!E12</f>
        <v>107689480</v>
      </c>
      <c r="F12" s="16">
        <f>согаз!F12+макс!F12+капитал!F12</f>
        <v>595237335.49000001</v>
      </c>
      <c r="G12" s="16">
        <f>согаз!G12+макс!G12+капитал!G12</f>
        <v>92791400.180000007</v>
      </c>
      <c r="H12" s="16">
        <f>согаз!H12+макс!H12+капитал!H12</f>
        <v>0</v>
      </c>
      <c r="I12" s="8">
        <f t="shared" si="0"/>
        <v>1253410253.3003743</v>
      </c>
      <c r="P12" s="17"/>
      <c r="Q12" s="17"/>
      <c r="R12" s="17"/>
      <c r="S12" s="17"/>
      <c r="T12" s="17"/>
      <c r="U12" s="17"/>
    </row>
    <row r="13" spans="1:22" ht="35.25" customHeight="1">
      <c r="A13" s="9">
        <v>6</v>
      </c>
      <c r="B13" s="20">
        <v>670006</v>
      </c>
      <c r="C13" s="21" t="s">
        <v>47</v>
      </c>
      <c r="D13" s="16">
        <f>согаз!D13+макс!D13+капитал!D13</f>
        <v>19777410.558483198</v>
      </c>
      <c r="E13" s="16">
        <f>согаз!E13+макс!E13+капитал!E13</f>
        <v>0</v>
      </c>
      <c r="F13" s="16">
        <f>согаз!F13+макс!F13+капитал!F13</f>
        <v>0</v>
      </c>
      <c r="G13" s="16">
        <f>согаз!G13+макс!G13+капитал!G13</f>
        <v>0</v>
      </c>
      <c r="H13" s="16">
        <f>согаз!H13+макс!H13+капитал!H13</f>
        <v>0</v>
      </c>
      <c r="I13" s="8">
        <f t="shared" si="0"/>
        <v>19777410.558483198</v>
      </c>
      <c r="P13" s="17"/>
      <c r="Q13" s="17"/>
      <c r="R13" s="17"/>
      <c r="S13" s="17"/>
      <c r="T13" s="17"/>
      <c r="U13" s="17"/>
    </row>
    <row r="14" spans="1:22" ht="30" customHeight="1">
      <c r="A14" s="9">
        <v>7</v>
      </c>
      <c r="B14" s="20">
        <v>670008</v>
      </c>
      <c r="C14" s="21" t="s">
        <v>91</v>
      </c>
      <c r="D14" s="16">
        <f>согаз!D14+макс!D14+капитал!D14</f>
        <v>0</v>
      </c>
      <c r="E14" s="16">
        <f>согаз!E14+макс!E14+капитал!E14</f>
        <v>0</v>
      </c>
      <c r="F14" s="16">
        <f>согаз!F14+макс!F14+капитал!F14</f>
        <v>0</v>
      </c>
      <c r="G14" s="16">
        <f>согаз!G14+макс!G14+капитал!G14</f>
        <v>34018530</v>
      </c>
      <c r="H14" s="16">
        <f>согаз!H14+макс!H14+капитал!H14</f>
        <v>0</v>
      </c>
      <c r="I14" s="8">
        <f t="shared" si="0"/>
        <v>34018530</v>
      </c>
      <c r="P14" s="17"/>
      <c r="Q14" s="17"/>
      <c r="R14" s="17"/>
      <c r="S14" s="17"/>
      <c r="T14" s="17"/>
      <c r="U14" s="17"/>
    </row>
    <row r="15" spans="1:22" ht="19.5" customHeight="1">
      <c r="A15" s="9">
        <v>8</v>
      </c>
      <c r="B15" s="20">
        <v>670009</v>
      </c>
      <c r="C15" s="21" t="s">
        <v>37</v>
      </c>
      <c r="D15" s="16">
        <f>согаз!D15+макс!D15+капитал!D15</f>
        <v>0</v>
      </c>
      <c r="E15" s="16">
        <f>согаз!E15+макс!E15+капитал!E15</f>
        <v>0</v>
      </c>
      <c r="F15" s="16">
        <f>согаз!F15+макс!F15+капитал!F15</f>
        <v>0</v>
      </c>
      <c r="G15" s="16">
        <f>согаз!G15+макс!G15+капитал!G15</f>
        <v>24804700</v>
      </c>
      <c r="H15" s="16">
        <f>согаз!H15+макс!H15+капитал!H15</f>
        <v>0</v>
      </c>
      <c r="I15" s="8">
        <f t="shared" si="0"/>
        <v>24804700</v>
      </c>
      <c r="P15" s="17"/>
      <c r="Q15" s="17"/>
      <c r="R15" s="17"/>
      <c r="S15" s="17"/>
      <c r="T15" s="17"/>
      <c r="U15" s="17"/>
    </row>
    <row r="16" spans="1:22" ht="19.5" customHeight="1">
      <c r="A16" s="9">
        <v>9</v>
      </c>
      <c r="B16" s="20">
        <v>670010</v>
      </c>
      <c r="C16" s="21" t="s">
        <v>40</v>
      </c>
      <c r="D16" s="16">
        <f>согаз!D16+макс!D16+капитал!D16</f>
        <v>0</v>
      </c>
      <c r="E16" s="16">
        <f>согаз!E16+макс!E16+капитал!E16</f>
        <v>0</v>
      </c>
      <c r="F16" s="16">
        <f>согаз!F16+макс!F16+капитал!F16</f>
        <v>0</v>
      </c>
      <c r="G16" s="16">
        <f>согаз!G16+макс!G16+капитал!G16</f>
        <v>25262510</v>
      </c>
      <c r="H16" s="16">
        <f>согаз!H16+макс!H16+капитал!H16</f>
        <v>0</v>
      </c>
      <c r="I16" s="8">
        <f t="shared" si="0"/>
        <v>25262510</v>
      </c>
      <c r="P16" s="17"/>
      <c r="Q16" s="17"/>
      <c r="R16" s="17"/>
      <c r="S16" s="17"/>
      <c r="T16" s="17"/>
      <c r="U16" s="17"/>
    </row>
    <row r="17" spans="1:21" ht="27.75" customHeight="1">
      <c r="A17" s="9">
        <v>10</v>
      </c>
      <c r="B17" s="20">
        <v>670011</v>
      </c>
      <c r="C17" s="21" t="s">
        <v>44</v>
      </c>
      <c r="D17" s="16">
        <f>согаз!D17+макс!D17+капитал!D17</f>
        <v>0</v>
      </c>
      <c r="E17" s="16">
        <f>согаз!E17+макс!E17+капитал!E17</f>
        <v>0</v>
      </c>
      <c r="F17" s="16">
        <f>согаз!F17+макс!F17+капитал!F17</f>
        <v>0</v>
      </c>
      <c r="G17" s="16">
        <f>согаз!G17+макс!G17+капитал!G17</f>
        <v>25858870</v>
      </c>
      <c r="H17" s="16">
        <f>согаз!H17+макс!H17+капитал!H17</f>
        <v>0</v>
      </c>
      <c r="I17" s="8">
        <f t="shared" si="0"/>
        <v>25858870</v>
      </c>
      <c r="P17" s="17"/>
      <c r="Q17" s="17"/>
      <c r="R17" s="17"/>
      <c r="S17" s="17"/>
      <c r="T17" s="17"/>
      <c r="U17" s="17"/>
    </row>
    <row r="18" spans="1:21" ht="19.5" customHeight="1">
      <c r="A18" s="9">
        <v>11</v>
      </c>
      <c r="B18" s="22">
        <v>670012</v>
      </c>
      <c r="C18" s="21" t="s">
        <v>92</v>
      </c>
      <c r="D18" s="16">
        <f>согаз!D18+макс!D18+капитал!D18</f>
        <v>0</v>
      </c>
      <c r="E18" s="16">
        <f>согаз!E18+макс!E18+капитал!E18</f>
        <v>0</v>
      </c>
      <c r="F18" s="16">
        <f>согаз!F18+макс!F18+капитал!F18</f>
        <v>0</v>
      </c>
      <c r="G18" s="16">
        <f>согаз!G18+макс!G18+капитал!G18</f>
        <v>153592444.56</v>
      </c>
      <c r="H18" s="16">
        <f>согаз!H18+макс!H18+капитал!H18</f>
        <v>24725459.351624988</v>
      </c>
      <c r="I18" s="8">
        <f t="shared" si="0"/>
        <v>178317903.911625</v>
      </c>
      <c r="P18" s="17"/>
      <c r="Q18" s="17"/>
      <c r="R18" s="17"/>
      <c r="S18" s="17"/>
      <c r="T18" s="17"/>
      <c r="U18" s="17"/>
    </row>
    <row r="19" spans="1:21" ht="21" customHeight="1">
      <c r="A19" s="9">
        <v>12</v>
      </c>
      <c r="B19" s="22">
        <v>670013</v>
      </c>
      <c r="C19" s="21" t="s">
        <v>28</v>
      </c>
      <c r="D19" s="16">
        <f>согаз!D19+макс!D19+капитал!D19</f>
        <v>14951879.049280718</v>
      </c>
      <c r="E19" s="16">
        <f>согаз!E19+макс!E19+капитал!E19</f>
        <v>0</v>
      </c>
      <c r="F19" s="16">
        <f>согаз!F19+макс!F19+капитал!F19</f>
        <v>9798088.0299999993</v>
      </c>
      <c r="G19" s="16">
        <f>согаз!G19+макс!G19+капитал!G19</f>
        <v>54652587.969999999</v>
      </c>
      <c r="H19" s="16">
        <f>согаз!H19+макс!H19+капитал!H19</f>
        <v>0</v>
      </c>
      <c r="I19" s="8">
        <f t="shared" si="0"/>
        <v>79402555.049280718</v>
      </c>
      <c r="P19" s="17"/>
      <c r="Q19" s="17"/>
      <c r="R19" s="17"/>
      <c r="S19" s="17"/>
      <c r="T19" s="17"/>
      <c r="U19" s="17"/>
    </row>
    <row r="20" spans="1:21" ht="25.5" customHeight="1">
      <c r="A20" s="9">
        <v>13</v>
      </c>
      <c r="B20" s="22">
        <v>670015</v>
      </c>
      <c r="C20" s="21" t="s">
        <v>29</v>
      </c>
      <c r="D20" s="16">
        <f>согаз!D20+макс!D20+капитал!D20</f>
        <v>57730023.171587467</v>
      </c>
      <c r="E20" s="16">
        <f>согаз!E20+макс!E20+капитал!E20</f>
        <v>0</v>
      </c>
      <c r="F20" s="16">
        <f>согаз!F20+макс!F20+капитал!F20</f>
        <v>9979002.9400000013</v>
      </c>
      <c r="G20" s="16">
        <f>согаз!G20+макс!G20+капитал!G20</f>
        <v>184678449.08000001</v>
      </c>
      <c r="H20" s="16">
        <f>согаз!H20+макс!H20+капитал!H20</f>
        <v>0</v>
      </c>
      <c r="I20" s="8">
        <f t="shared" si="0"/>
        <v>252387475.19158748</v>
      </c>
      <c r="P20" s="17"/>
      <c r="Q20" s="17"/>
      <c r="R20" s="17"/>
      <c r="S20" s="17"/>
      <c r="T20" s="17"/>
      <c r="U20" s="17"/>
    </row>
    <row r="21" spans="1:21" ht="18">
      <c r="A21" s="9">
        <v>14</v>
      </c>
      <c r="B21" s="22">
        <v>670017</v>
      </c>
      <c r="C21" s="21" t="s">
        <v>30</v>
      </c>
      <c r="D21" s="16">
        <f>согаз!D21+макс!D21+капитал!D21</f>
        <v>21366200.482300669</v>
      </c>
      <c r="E21" s="16">
        <f>согаз!E21+макс!E21+капитал!E21</f>
        <v>0</v>
      </c>
      <c r="F21" s="16">
        <f>согаз!F21+макс!F21+капитал!F21</f>
        <v>8143258.580000001</v>
      </c>
      <c r="G21" s="16">
        <f>согаз!G21+макс!G21+капитал!G21</f>
        <v>65233417.68</v>
      </c>
      <c r="H21" s="16">
        <f>согаз!H21+макс!H21+капитал!H21</f>
        <v>0</v>
      </c>
      <c r="I21" s="8">
        <f t="shared" si="0"/>
        <v>94742876.742300674</v>
      </c>
      <c r="P21" s="17"/>
      <c r="Q21" s="17"/>
      <c r="R21" s="17"/>
      <c r="S21" s="17"/>
      <c r="T21" s="17"/>
      <c r="U21" s="17"/>
    </row>
    <row r="22" spans="1:21" ht="18">
      <c r="A22" s="9">
        <v>15</v>
      </c>
      <c r="B22" s="22">
        <v>670018</v>
      </c>
      <c r="C22" s="21" t="s">
        <v>31</v>
      </c>
      <c r="D22" s="16">
        <f>согаз!D22+макс!D22+капитал!D22</f>
        <v>34647117.384163052</v>
      </c>
      <c r="E22" s="16">
        <f>согаз!E22+макс!E22+капитал!E22</f>
        <v>0</v>
      </c>
      <c r="F22" s="16">
        <f>согаз!F22+макс!F22+капитал!F22</f>
        <v>16614345.289999999</v>
      </c>
      <c r="G22" s="16">
        <f>согаз!G22+макс!G22+капитал!G22</f>
        <v>112043669.06</v>
      </c>
      <c r="H22" s="16">
        <f>согаз!H22+макс!H22+капитал!H22</f>
        <v>0</v>
      </c>
      <c r="I22" s="8">
        <f t="shared" si="0"/>
        <v>163305131.73416305</v>
      </c>
      <c r="P22" s="17"/>
      <c r="Q22" s="17"/>
      <c r="R22" s="17"/>
      <c r="S22" s="17"/>
      <c r="T22" s="17"/>
      <c r="U22" s="17"/>
    </row>
    <row r="23" spans="1:21" ht="18">
      <c r="A23" s="9">
        <v>16</v>
      </c>
      <c r="B23" s="22">
        <v>670019</v>
      </c>
      <c r="C23" s="21" t="s">
        <v>32</v>
      </c>
      <c r="D23" s="16">
        <f>согаз!D23+макс!D23+капитал!D23</f>
        <v>4064238.0281196982</v>
      </c>
      <c r="E23" s="16">
        <f>согаз!E23+макс!E23+капитал!E23</f>
        <v>0</v>
      </c>
      <c r="F23" s="16">
        <f>согаз!F23+макс!F23+капитал!F23</f>
        <v>7196892.1900000004</v>
      </c>
      <c r="G23" s="16">
        <f>согаз!G23+макс!G23+капитал!G23</f>
        <v>30857976.34</v>
      </c>
      <c r="H23" s="16">
        <f>согаз!H23+макс!H23+капитал!H23</f>
        <v>0</v>
      </c>
      <c r="I23" s="8">
        <f t="shared" si="0"/>
        <v>42119106.558119699</v>
      </c>
      <c r="P23" s="17"/>
      <c r="Q23" s="17"/>
      <c r="R23" s="17"/>
      <c r="S23" s="17"/>
      <c r="T23" s="17"/>
      <c r="U23" s="17"/>
    </row>
    <row r="24" spans="1:21" ht="22.65" customHeight="1">
      <c r="A24" s="9">
        <v>17</v>
      </c>
      <c r="B24" s="22">
        <v>670020</v>
      </c>
      <c r="C24" s="21" t="s">
        <v>82</v>
      </c>
      <c r="D24" s="16">
        <f>согаз!D24+макс!D24+капитал!D24</f>
        <v>22692887.387680046</v>
      </c>
      <c r="E24" s="16">
        <f>согаз!E24+макс!E24+капитал!E24</f>
        <v>0</v>
      </c>
      <c r="F24" s="16">
        <f>согаз!F24+макс!F24+капитал!F24</f>
        <v>13019540.24</v>
      </c>
      <c r="G24" s="16">
        <f>согаз!G24+макс!G24+капитал!G24</f>
        <v>77357001.00999999</v>
      </c>
      <c r="H24" s="16">
        <f>согаз!H24+макс!H24+капитал!H24</f>
        <v>0</v>
      </c>
      <c r="I24" s="8">
        <f t="shared" si="0"/>
        <v>113069428.63768004</v>
      </c>
      <c r="P24" s="17"/>
      <c r="Q24" s="17"/>
      <c r="R24" s="17"/>
      <c r="S24" s="17"/>
      <c r="T24" s="17"/>
      <c r="U24" s="17"/>
    </row>
    <row r="25" spans="1:21" ht="18">
      <c r="A25" s="9">
        <v>18</v>
      </c>
      <c r="B25" s="22">
        <v>670021</v>
      </c>
      <c r="C25" s="21" t="s">
        <v>33</v>
      </c>
      <c r="D25" s="16">
        <f>согаз!D25+макс!D25+капитал!D25</f>
        <v>1840112.9358285181</v>
      </c>
      <c r="E25" s="16">
        <f>согаз!E25+макс!E25+капитал!E25</f>
        <v>0</v>
      </c>
      <c r="F25" s="16">
        <f>согаз!F25+макс!F25+капитал!F25</f>
        <v>3410347.76</v>
      </c>
      <c r="G25" s="16">
        <f>согаз!G25+макс!G25+капитал!G25</f>
        <v>26933572.590000004</v>
      </c>
      <c r="H25" s="16">
        <f>согаз!H25+макс!H25+капитал!H25</f>
        <v>0</v>
      </c>
      <c r="I25" s="8">
        <f t="shared" si="0"/>
        <v>32184033.285828523</v>
      </c>
      <c r="P25" s="17"/>
      <c r="Q25" s="17"/>
      <c r="R25" s="17"/>
      <c r="S25" s="17"/>
      <c r="T25" s="17"/>
      <c r="U25" s="17"/>
    </row>
    <row r="26" spans="1:21" ht="18">
      <c r="A26" s="9">
        <v>19</v>
      </c>
      <c r="B26" s="22">
        <v>670022</v>
      </c>
      <c r="C26" s="21" t="s">
        <v>34</v>
      </c>
      <c r="D26" s="16">
        <f>согаз!D26+макс!D26+капитал!D26</f>
        <v>11197882.951734798</v>
      </c>
      <c r="E26" s="16">
        <f>согаз!E26+макс!E26+капитал!E26</f>
        <v>0</v>
      </c>
      <c r="F26" s="16">
        <f>согаз!F26+макс!F26+капитал!F26</f>
        <v>6567474.2800000003</v>
      </c>
      <c r="G26" s="16">
        <f>согаз!G26+макс!G26+капитал!G26</f>
        <v>49870969.099999994</v>
      </c>
      <c r="H26" s="16">
        <f>согаз!H26+макс!H26+капитал!H26</f>
        <v>0</v>
      </c>
      <c r="I26" s="8">
        <f t="shared" si="0"/>
        <v>67636326.331734791</v>
      </c>
      <c r="P26" s="17"/>
      <c r="Q26" s="17"/>
      <c r="R26" s="17"/>
      <c r="S26" s="17"/>
      <c r="T26" s="17"/>
      <c r="U26" s="17"/>
    </row>
    <row r="27" spans="1:21" ht="24.75" customHeight="1">
      <c r="A27" s="9">
        <v>20</v>
      </c>
      <c r="B27" s="22">
        <v>670023</v>
      </c>
      <c r="C27" s="21" t="s">
        <v>35</v>
      </c>
      <c r="D27" s="16">
        <f>согаз!D27+макс!D27+капитал!D27</f>
        <v>19526218.540151134</v>
      </c>
      <c r="E27" s="16">
        <f>согаз!E27+макс!E27+капитал!E27</f>
        <v>0</v>
      </c>
      <c r="F27" s="16">
        <f>согаз!F27+макс!F27+капитал!F27</f>
        <v>6645985.4600000009</v>
      </c>
      <c r="G27" s="16">
        <f>согаз!G27+макс!G27+капитал!G27</f>
        <v>59503211.689999998</v>
      </c>
      <c r="H27" s="16">
        <f>согаз!H27+макс!H27+капитал!H27</f>
        <v>0</v>
      </c>
      <c r="I27" s="8">
        <f t="shared" si="0"/>
        <v>85675415.690151125</v>
      </c>
      <c r="P27" s="17"/>
      <c r="Q27" s="17"/>
      <c r="R27" s="17"/>
      <c r="S27" s="17"/>
      <c r="T27" s="17"/>
      <c r="U27" s="17"/>
    </row>
    <row r="28" spans="1:21" ht="24.75" customHeight="1">
      <c r="A28" s="9">
        <v>21</v>
      </c>
      <c r="B28" s="22">
        <v>670024</v>
      </c>
      <c r="C28" s="21" t="s">
        <v>94</v>
      </c>
      <c r="D28" s="16">
        <f>согаз!D28+макс!D28+капитал!D28</f>
        <v>13076398.381703582</v>
      </c>
      <c r="E28" s="16">
        <f>согаз!E28+макс!E28+капитал!E28</f>
        <v>0</v>
      </c>
      <c r="F28" s="16">
        <f>согаз!F28+макс!F28+капитал!F28</f>
        <v>8039269.8799999999</v>
      </c>
      <c r="G28" s="16">
        <f>согаз!G28+макс!G28+капитал!G28</f>
        <v>54430937.649999999</v>
      </c>
      <c r="H28" s="16">
        <f>согаз!H28+макс!H28+капитал!H28</f>
        <v>0</v>
      </c>
      <c r="I28" s="8">
        <f t="shared" si="0"/>
        <v>75546605.911703587</v>
      </c>
      <c r="P28" s="17"/>
      <c r="Q28" s="17"/>
      <c r="R28" s="17"/>
      <c r="S28" s="17"/>
      <c r="T28" s="17"/>
      <c r="U28" s="17"/>
    </row>
    <row r="29" spans="1:21" ht="24" customHeight="1">
      <c r="A29" s="9">
        <v>22</v>
      </c>
      <c r="B29" s="22">
        <v>670026</v>
      </c>
      <c r="C29" s="21" t="s">
        <v>83</v>
      </c>
      <c r="D29" s="16">
        <f>согаз!D29+макс!D29+капитал!D29</f>
        <v>46360763.214399353</v>
      </c>
      <c r="E29" s="16">
        <f>согаз!E29+макс!E29+капитал!E29</f>
        <v>0</v>
      </c>
      <c r="F29" s="16">
        <f>согаз!F29+макс!F29+капитал!F29</f>
        <v>11883947.210000001</v>
      </c>
      <c r="G29" s="16">
        <f>согаз!G29+макс!G29+капитал!G29</f>
        <v>137491661.03999999</v>
      </c>
      <c r="H29" s="16">
        <f>согаз!H29+макс!H29+капитал!H29</f>
        <v>0</v>
      </c>
      <c r="I29" s="8">
        <f t="shared" si="0"/>
        <v>195736371.46439934</v>
      </c>
      <c r="P29" s="17"/>
      <c r="Q29" s="17"/>
      <c r="R29" s="17"/>
      <c r="S29" s="17"/>
      <c r="T29" s="17"/>
      <c r="U29" s="17"/>
    </row>
    <row r="30" spans="1:21" ht="24.75" customHeight="1">
      <c r="A30" s="9">
        <v>23</v>
      </c>
      <c r="B30" s="22">
        <v>670027</v>
      </c>
      <c r="C30" s="21" t="s">
        <v>38</v>
      </c>
      <c r="D30" s="16">
        <f>согаз!D30+макс!D30+капитал!D30</f>
        <v>194345336.52921802</v>
      </c>
      <c r="E30" s="16">
        <f>согаз!E30+макс!E30+капитал!E30</f>
        <v>0</v>
      </c>
      <c r="F30" s="16">
        <f>согаз!F30+макс!F30+капитал!F30</f>
        <v>18178511.82</v>
      </c>
      <c r="G30" s="16">
        <f>согаз!G30+макс!G30+капитал!G30</f>
        <v>257067183.66</v>
      </c>
      <c r="H30" s="16">
        <f>согаз!H30+макс!H30+капитал!H30</f>
        <v>0</v>
      </c>
      <c r="I30" s="8">
        <f t="shared" si="0"/>
        <v>469591032.00921798</v>
      </c>
      <c r="P30" s="17"/>
      <c r="Q30" s="17"/>
      <c r="R30" s="17"/>
      <c r="S30" s="17"/>
      <c r="T30" s="17"/>
      <c r="U30" s="17"/>
    </row>
    <row r="31" spans="1:21" ht="36" customHeight="1">
      <c r="A31" s="9">
        <v>24</v>
      </c>
      <c r="B31" s="22">
        <v>670028</v>
      </c>
      <c r="C31" s="21" t="s">
        <v>39</v>
      </c>
      <c r="D31" s="16">
        <f>согаз!D31+макс!D31+капитал!D31</f>
        <v>54183432.351117104</v>
      </c>
      <c r="E31" s="16">
        <f>согаз!E31+макс!E31+капитал!E31</f>
        <v>0</v>
      </c>
      <c r="F31" s="16">
        <f>согаз!F31+макс!F31+капитал!F31</f>
        <v>22505740.68</v>
      </c>
      <c r="G31" s="16">
        <f>согаз!G31+макс!G31+капитал!G31</f>
        <v>99373367.379999995</v>
      </c>
      <c r="H31" s="16">
        <f>согаз!H31+макс!H31+капитал!H31</f>
        <v>0</v>
      </c>
      <c r="I31" s="8">
        <f t="shared" si="0"/>
        <v>176062540.41111711</v>
      </c>
      <c r="P31" s="17"/>
      <c r="Q31" s="17"/>
      <c r="R31" s="17"/>
      <c r="S31" s="17"/>
      <c r="T31" s="17"/>
      <c r="U31" s="17"/>
    </row>
    <row r="32" spans="1:21" ht="21" customHeight="1">
      <c r="A32" s="9">
        <v>25</v>
      </c>
      <c r="B32" s="23">
        <v>670029</v>
      </c>
      <c r="C32" s="24" t="s">
        <v>95</v>
      </c>
      <c r="D32" s="16">
        <f>согаз!D32+макс!D32+капитал!D32</f>
        <v>223721219.99877095</v>
      </c>
      <c r="E32" s="16">
        <f>согаз!E32+макс!E32+капитал!E32</f>
        <v>0</v>
      </c>
      <c r="F32" s="16">
        <f>согаз!F32+макс!F32+капитал!F32</f>
        <v>23928371.660000004</v>
      </c>
      <c r="G32" s="16">
        <f>согаз!G32+макс!G32+капитал!G32</f>
        <v>274111484.49000001</v>
      </c>
      <c r="H32" s="16">
        <f>согаз!H32+макс!H32+капитал!H32</f>
        <v>0</v>
      </c>
      <c r="I32" s="8">
        <f t="shared" si="0"/>
        <v>521761076.14877093</v>
      </c>
      <c r="P32" s="17"/>
      <c r="Q32" s="17"/>
      <c r="R32" s="17"/>
      <c r="S32" s="17"/>
      <c r="T32" s="17"/>
      <c r="U32" s="17"/>
    </row>
    <row r="33" spans="1:21" ht="18">
      <c r="A33" s="9">
        <v>26</v>
      </c>
      <c r="B33" s="22">
        <v>670030</v>
      </c>
      <c r="C33" s="21" t="s">
        <v>84</v>
      </c>
      <c r="D33" s="16">
        <f>согаз!D33+макс!D33+капитал!D33</f>
        <v>28807728.332938887</v>
      </c>
      <c r="E33" s="16">
        <f>согаз!E33+макс!E33+капитал!E33</f>
        <v>0</v>
      </c>
      <c r="F33" s="16">
        <f>согаз!F33+макс!F33+капитал!F33</f>
        <v>10479806.33</v>
      </c>
      <c r="G33" s="16">
        <f>согаз!G33+макс!G33+капитал!G33</f>
        <v>93723279.620000005</v>
      </c>
      <c r="H33" s="16">
        <f>согаз!H33+макс!H33+капитал!H33</f>
        <v>0</v>
      </c>
      <c r="I33" s="8">
        <f t="shared" si="0"/>
        <v>133010814.2829389</v>
      </c>
      <c r="P33" s="17"/>
      <c r="Q33" s="17"/>
      <c r="R33" s="17"/>
      <c r="S33" s="17"/>
      <c r="T33" s="17"/>
      <c r="U33" s="17"/>
    </row>
    <row r="34" spans="1:21" ht="18">
      <c r="A34" s="9">
        <v>27</v>
      </c>
      <c r="B34" s="22">
        <v>670033</v>
      </c>
      <c r="C34" s="21" t="s">
        <v>42</v>
      </c>
      <c r="D34" s="16">
        <f>согаз!D34+макс!D34+капитал!D34</f>
        <v>11155412.272243496</v>
      </c>
      <c r="E34" s="16">
        <f>согаз!E34+макс!E34+капитал!E34</f>
        <v>0</v>
      </c>
      <c r="F34" s="16">
        <f>согаз!F34+макс!F34+капитал!F34</f>
        <v>9193426.5899999999</v>
      </c>
      <c r="G34" s="16">
        <f>согаз!G34+макс!G34+капитал!G34</f>
        <v>44053741.469999999</v>
      </c>
      <c r="H34" s="16">
        <f>согаз!H34+макс!H34+капитал!H34</f>
        <v>0</v>
      </c>
      <c r="I34" s="8">
        <f t="shared" si="0"/>
        <v>64402580.332243495</v>
      </c>
      <c r="P34" s="17"/>
      <c r="Q34" s="17"/>
      <c r="R34" s="17"/>
      <c r="S34" s="17"/>
      <c r="T34" s="17"/>
      <c r="U34" s="17"/>
    </row>
    <row r="35" spans="1:21" ht="22.5" customHeight="1">
      <c r="A35" s="9">
        <v>28</v>
      </c>
      <c r="B35" s="22">
        <v>670035</v>
      </c>
      <c r="C35" s="21" t="s">
        <v>43</v>
      </c>
      <c r="D35" s="16">
        <f>согаз!D35+макс!D35+капитал!D35</f>
        <v>13474041.96988003</v>
      </c>
      <c r="E35" s="16">
        <f>согаз!E35+макс!E35+капитал!E35</f>
        <v>0</v>
      </c>
      <c r="F35" s="16">
        <f>согаз!F35+макс!F35+капитал!F35</f>
        <v>7437609.6400000006</v>
      </c>
      <c r="G35" s="16">
        <f>согаз!G35+макс!G35+капитал!G35</f>
        <v>45837061.039999999</v>
      </c>
      <c r="H35" s="16">
        <f>согаз!H35+макс!H35+капитал!H35</f>
        <v>0</v>
      </c>
      <c r="I35" s="8">
        <f t="shared" si="0"/>
        <v>66748712.649880029</v>
      </c>
      <c r="P35" s="17"/>
      <c r="Q35" s="17"/>
      <c r="R35" s="17"/>
      <c r="S35" s="17"/>
      <c r="T35" s="17"/>
      <c r="U35" s="17"/>
    </row>
    <row r="36" spans="1:21" ht="23.25" customHeight="1">
      <c r="A36" s="9">
        <v>29</v>
      </c>
      <c r="B36" s="22">
        <v>670036</v>
      </c>
      <c r="C36" s="21" t="s">
        <v>45</v>
      </c>
      <c r="D36" s="16">
        <f>согаз!D36+макс!D36+капитал!D36</f>
        <v>126106388.62060118</v>
      </c>
      <c r="E36" s="16">
        <f>согаз!E36+макс!E36+капитал!E36</f>
        <v>0</v>
      </c>
      <c r="F36" s="16">
        <f>согаз!F36+макс!F36+капитал!F36</f>
        <v>10586362.190000001</v>
      </c>
      <c r="G36" s="16">
        <f>согаз!G36+макс!G36+капитал!G36</f>
        <v>199347227.19</v>
      </c>
      <c r="H36" s="16">
        <f>согаз!H36+макс!H36+капитал!H36</f>
        <v>0</v>
      </c>
      <c r="I36" s="8">
        <f t="shared" si="0"/>
        <v>336039978.00060117</v>
      </c>
      <c r="P36" s="17"/>
      <c r="Q36" s="17"/>
      <c r="R36" s="17"/>
      <c r="S36" s="17"/>
      <c r="T36" s="17"/>
      <c r="U36" s="17"/>
    </row>
    <row r="37" spans="1:21" ht="18">
      <c r="A37" s="9">
        <v>30</v>
      </c>
      <c r="B37" s="22">
        <v>670037</v>
      </c>
      <c r="C37" s="21" t="s">
        <v>36</v>
      </c>
      <c r="D37" s="16">
        <f>согаз!D37+макс!D37+капитал!D37</f>
        <v>3784388.2066655676</v>
      </c>
      <c r="E37" s="16">
        <f>согаз!E37+макс!E37+капитал!E37</f>
        <v>0</v>
      </c>
      <c r="F37" s="16">
        <f>согаз!F37+макс!F37+капитал!F37</f>
        <v>7312114.4299999997</v>
      </c>
      <c r="G37" s="16">
        <f>согаз!G37+макс!G37+капитал!G37</f>
        <v>30557221.789999999</v>
      </c>
      <c r="H37" s="16">
        <f>согаз!H37+макс!H37+капитал!H37</f>
        <v>0</v>
      </c>
      <c r="I37" s="8">
        <f t="shared" si="0"/>
        <v>41653724.426665567</v>
      </c>
      <c r="P37" s="17"/>
      <c r="Q37" s="17"/>
      <c r="R37" s="17"/>
      <c r="S37" s="17"/>
      <c r="T37" s="17"/>
      <c r="U37" s="17"/>
    </row>
    <row r="38" spans="1:21" ht="18">
      <c r="A38" s="9">
        <v>31</v>
      </c>
      <c r="B38" s="22">
        <v>670039</v>
      </c>
      <c r="C38" s="21" t="s">
        <v>19</v>
      </c>
      <c r="D38" s="16">
        <f>согаз!D38+макс!D38+капитал!D38</f>
        <v>0</v>
      </c>
      <c r="E38" s="16">
        <f>согаз!E38+макс!E38+капитал!E38</f>
        <v>0</v>
      </c>
      <c r="F38" s="16">
        <f>согаз!F38+макс!F38+капитал!F38</f>
        <v>12090605.34</v>
      </c>
      <c r="G38" s="16">
        <f>согаз!G38+макс!G38+капитал!G38</f>
        <v>193712167.53</v>
      </c>
      <c r="H38" s="16">
        <f>согаз!H38+макс!H38+капитал!H38</f>
        <v>0</v>
      </c>
      <c r="I38" s="8">
        <f t="shared" si="0"/>
        <v>205802772.87</v>
      </c>
      <c r="P38" s="17"/>
      <c r="Q38" s="17"/>
      <c r="R38" s="17"/>
      <c r="S38" s="17"/>
      <c r="T38" s="17"/>
      <c r="U38" s="17"/>
    </row>
    <row r="39" spans="1:21" ht="18">
      <c r="A39" s="9">
        <v>32</v>
      </c>
      <c r="B39" s="22">
        <v>670040</v>
      </c>
      <c r="C39" s="21" t="s">
        <v>20</v>
      </c>
      <c r="D39" s="16">
        <f>согаз!D39+макс!D39+капитал!D39</f>
        <v>0</v>
      </c>
      <c r="E39" s="16">
        <f>согаз!E39+макс!E39+капитал!E39</f>
        <v>0</v>
      </c>
      <c r="F39" s="16">
        <f>согаз!F39+макс!F39+капитал!F39</f>
        <v>25727891.350000001</v>
      </c>
      <c r="G39" s="16">
        <f>согаз!G39+макс!G39+капитал!G39</f>
        <v>134175846.08</v>
      </c>
      <c r="H39" s="16">
        <f>согаз!H39+макс!H39+капитал!H39</f>
        <v>0</v>
      </c>
      <c r="I39" s="8">
        <f t="shared" si="0"/>
        <v>159903737.43000001</v>
      </c>
      <c r="P39" s="17"/>
      <c r="Q39" s="17"/>
      <c r="R39" s="17"/>
      <c r="S39" s="17"/>
      <c r="T39" s="17"/>
      <c r="U39" s="17"/>
    </row>
    <row r="40" spans="1:21" ht="18">
      <c r="A40" s="9">
        <v>33</v>
      </c>
      <c r="B40" s="22">
        <v>670041</v>
      </c>
      <c r="C40" s="21" t="s">
        <v>21</v>
      </c>
      <c r="D40" s="16">
        <f>согаз!D40+макс!D40+капитал!D40</f>
        <v>0</v>
      </c>
      <c r="E40" s="16">
        <f>согаз!E40+макс!E40+капитал!E40</f>
        <v>0</v>
      </c>
      <c r="F40" s="16">
        <f>согаз!F40+макс!F40+капитал!F40</f>
        <v>8643414.4399999995</v>
      </c>
      <c r="G40" s="16">
        <f>согаз!G40+макс!G40+капитал!G40</f>
        <v>181837827.89000002</v>
      </c>
      <c r="H40" s="16">
        <f>согаз!H40+макс!H40+капитал!H40</f>
        <v>0</v>
      </c>
      <c r="I40" s="8">
        <f t="shared" si="0"/>
        <v>190481242.33000001</v>
      </c>
      <c r="P40" s="17"/>
      <c r="Q40" s="17"/>
      <c r="R40" s="17"/>
      <c r="S40" s="17"/>
      <c r="T40" s="17"/>
      <c r="U40" s="17"/>
    </row>
    <row r="41" spans="1:21" ht="18">
      <c r="A41" s="9">
        <v>34</v>
      </c>
      <c r="B41" s="22">
        <v>670042</v>
      </c>
      <c r="C41" s="21" t="s">
        <v>22</v>
      </c>
      <c r="D41" s="16">
        <f>согаз!D41+макс!D41+капитал!D41</f>
        <v>0</v>
      </c>
      <c r="E41" s="16">
        <f>согаз!E41+макс!E41+капитал!E41</f>
        <v>0</v>
      </c>
      <c r="F41" s="16">
        <f>согаз!F41+макс!F41+капитал!F41</f>
        <v>11687135.500000002</v>
      </c>
      <c r="G41" s="16">
        <f>согаз!G41+макс!G41+капитал!G41</f>
        <v>120632764.60999998</v>
      </c>
      <c r="H41" s="16">
        <f>согаз!H41+макс!H41+капитал!H41</f>
        <v>0</v>
      </c>
      <c r="I41" s="8">
        <f t="shared" si="0"/>
        <v>132319900.10999998</v>
      </c>
      <c r="P41" s="17"/>
      <c r="Q41" s="17"/>
      <c r="R41" s="17"/>
      <c r="S41" s="17"/>
      <c r="T41" s="17"/>
      <c r="U41" s="17"/>
    </row>
    <row r="42" spans="1:21" ht="18">
      <c r="A42" s="9">
        <v>35</v>
      </c>
      <c r="B42" s="22">
        <v>670043</v>
      </c>
      <c r="C42" s="21" t="s">
        <v>23</v>
      </c>
      <c r="D42" s="16">
        <f>согаз!D42+макс!D42+капитал!D42</f>
        <v>0</v>
      </c>
      <c r="E42" s="16">
        <f>согаз!E42+макс!E42+капитал!E42</f>
        <v>0</v>
      </c>
      <c r="F42" s="16">
        <f>согаз!F42+макс!F42+капитал!F42</f>
        <v>9906154.8099999987</v>
      </c>
      <c r="G42" s="16">
        <f>согаз!G42+макс!G42+капитал!G42</f>
        <v>123875375.06</v>
      </c>
      <c r="H42" s="16">
        <f>согаз!H42+макс!H42+капитал!H42</f>
        <v>0</v>
      </c>
      <c r="I42" s="8">
        <f t="shared" si="0"/>
        <v>133781529.87</v>
      </c>
      <c r="P42" s="17"/>
      <c r="Q42" s="17"/>
      <c r="R42" s="17"/>
      <c r="S42" s="17"/>
      <c r="T42" s="17"/>
      <c r="U42" s="17"/>
    </row>
    <row r="43" spans="1:21" ht="20.25" customHeight="1">
      <c r="A43" s="9">
        <v>36</v>
      </c>
      <c r="B43" s="22">
        <v>670044</v>
      </c>
      <c r="C43" s="21" t="s">
        <v>24</v>
      </c>
      <c r="D43" s="16">
        <f>согаз!D43+макс!D43+капитал!D43</f>
        <v>0</v>
      </c>
      <c r="E43" s="16">
        <f>согаз!E43+макс!E43+капитал!E43</f>
        <v>0</v>
      </c>
      <c r="F43" s="16">
        <f>согаз!F43+макс!F43+капитал!F43</f>
        <v>9016177.8000000007</v>
      </c>
      <c r="G43" s="16">
        <f>согаз!G43+макс!G43+капитал!G43</f>
        <v>104549587.32000001</v>
      </c>
      <c r="H43" s="16">
        <f>согаз!H43+макс!H43+капитал!H43</f>
        <v>0</v>
      </c>
      <c r="I43" s="8">
        <f t="shared" si="0"/>
        <v>113565765.12</v>
      </c>
      <c r="P43" s="17"/>
      <c r="Q43" s="17"/>
      <c r="R43" s="17"/>
      <c r="S43" s="17"/>
      <c r="T43" s="17"/>
      <c r="U43" s="17"/>
    </row>
    <row r="44" spans="1:21" ht="30" customHeight="1">
      <c r="A44" s="9">
        <v>37</v>
      </c>
      <c r="B44" s="22">
        <v>670045</v>
      </c>
      <c r="C44" s="21" t="s">
        <v>18</v>
      </c>
      <c r="D44" s="16">
        <f>согаз!D44+макс!D44+капитал!D44</f>
        <v>0</v>
      </c>
      <c r="E44" s="16">
        <f>согаз!E44+макс!E44+капитал!E44</f>
        <v>0</v>
      </c>
      <c r="F44" s="16">
        <f>согаз!F44+макс!F44+капитал!F44</f>
        <v>32692500.82</v>
      </c>
      <c r="G44" s="16">
        <f>согаз!G44+макс!G44+капитал!G44</f>
        <v>140869428.94</v>
      </c>
      <c r="H44" s="16">
        <f>согаз!H44+макс!H44+капитал!H44</f>
        <v>0</v>
      </c>
      <c r="I44" s="8">
        <f t="shared" si="0"/>
        <v>173561929.75999999</v>
      </c>
      <c r="P44" s="17"/>
      <c r="Q44" s="17"/>
      <c r="R44" s="17"/>
      <c r="S44" s="17"/>
      <c r="T44" s="17"/>
      <c r="U44" s="17"/>
    </row>
    <row r="45" spans="1:21" ht="19.95" customHeight="1">
      <c r="A45" s="9">
        <v>38</v>
      </c>
      <c r="B45" s="20">
        <v>670046</v>
      </c>
      <c r="C45" s="21" t="s">
        <v>26</v>
      </c>
      <c r="D45" s="16">
        <f>согаз!D45+макс!D45+капитал!D45</f>
        <v>0</v>
      </c>
      <c r="E45" s="16">
        <f>согаз!E45+макс!E45+капитал!E45</f>
        <v>0</v>
      </c>
      <c r="F45" s="16">
        <f>согаз!F45+макс!F45+капитал!F45</f>
        <v>0</v>
      </c>
      <c r="G45" s="16">
        <f>согаз!G45+макс!G45+капитал!G45</f>
        <v>71806640</v>
      </c>
      <c r="H45" s="16">
        <f>согаз!H45+макс!H45+капитал!H45</f>
        <v>0</v>
      </c>
      <c r="I45" s="8">
        <f t="shared" si="0"/>
        <v>71806640</v>
      </c>
      <c r="P45" s="17"/>
      <c r="Q45" s="17"/>
      <c r="R45" s="17"/>
      <c r="S45" s="17"/>
      <c r="T45" s="17"/>
      <c r="U45" s="17"/>
    </row>
    <row r="46" spans="1:21" ht="24.6" customHeight="1">
      <c r="A46" s="9">
        <v>39</v>
      </c>
      <c r="B46" s="20">
        <v>670047</v>
      </c>
      <c r="C46" s="21" t="s">
        <v>27</v>
      </c>
      <c r="D46" s="16">
        <f>согаз!D46+макс!D46+капитал!D46</f>
        <v>0</v>
      </c>
      <c r="E46" s="16">
        <f>согаз!E46+макс!E46+капитал!E46</f>
        <v>0</v>
      </c>
      <c r="F46" s="16">
        <f>согаз!F46+макс!F46+капитал!F46</f>
        <v>0</v>
      </c>
      <c r="G46" s="16">
        <f>согаз!G46+макс!G46+капитал!G46</f>
        <v>50319490</v>
      </c>
      <c r="H46" s="16">
        <f>согаз!H46+макс!H46+капитал!H46</f>
        <v>0</v>
      </c>
      <c r="I46" s="8">
        <f t="shared" si="0"/>
        <v>50319490</v>
      </c>
      <c r="P46" s="17"/>
      <c r="Q46" s="17"/>
      <c r="R46" s="17"/>
      <c r="S46" s="17"/>
      <c r="T46" s="17"/>
      <c r="U46" s="17"/>
    </row>
    <row r="47" spans="1:21" ht="33.6" customHeight="1">
      <c r="A47" s="9">
        <v>40</v>
      </c>
      <c r="B47" s="22">
        <v>670048</v>
      </c>
      <c r="C47" s="21" t="s">
        <v>16</v>
      </c>
      <c r="D47" s="16">
        <f>согаз!D47+макс!D47+капитал!D47</f>
        <v>911929344.17268634</v>
      </c>
      <c r="E47" s="16">
        <f>согаз!E47+макс!E47+капитал!E47</f>
        <v>105871530</v>
      </c>
      <c r="F47" s="16">
        <f>согаз!F47+макс!F47+капитал!F47</f>
        <v>57539619.469999999</v>
      </c>
      <c r="G47" s="16">
        <f>согаз!G47+макс!G47+капитал!G47</f>
        <v>161604001.70000002</v>
      </c>
      <c r="H47" s="16">
        <f>согаз!H47+макс!H47+капитал!H47</f>
        <v>0</v>
      </c>
      <c r="I47" s="8">
        <f t="shared" si="0"/>
        <v>1131072965.3426864</v>
      </c>
      <c r="P47" s="17"/>
      <c r="Q47" s="17"/>
      <c r="R47" s="17"/>
      <c r="S47" s="17"/>
      <c r="T47" s="17"/>
      <c r="U47" s="17"/>
    </row>
    <row r="48" spans="1:21" ht="21" customHeight="1">
      <c r="A48" s="9">
        <v>41</v>
      </c>
      <c r="B48" s="22">
        <v>670049</v>
      </c>
      <c r="C48" s="21" t="s">
        <v>96</v>
      </c>
      <c r="D48" s="16">
        <f>согаз!D48+макс!D48+капитал!D48</f>
        <v>68517914.391529098</v>
      </c>
      <c r="E48" s="16">
        <f>согаз!E48+макс!E48+капитал!E48</f>
        <v>0</v>
      </c>
      <c r="F48" s="16">
        <f>согаз!F48+макс!F48+капитал!F48</f>
        <v>1846655.16</v>
      </c>
      <c r="G48" s="16">
        <f>согаз!G48+макс!G48+капитал!G48</f>
        <v>78109382.050000012</v>
      </c>
      <c r="H48" s="16">
        <f>согаз!H48+макс!H48+капитал!H48</f>
        <v>0</v>
      </c>
      <c r="I48" s="8">
        <f t="shared" si="0"/>
        <v>148473951.60152912</v>
      </c>
      <c r="P48" s="17"/>
      <c r="Q48" s="17"/>
      <c r="R48" s="17"/>
      <c r="S48" s="17"/>
      <c r="T48" s="17"/>
      <c r="U48" s="17"/>
    </row>
    <row r="49" spans="1:21" ht="21" customHeight="1">
      <c r="A49" s="9">
        <v>42</v>
      </c>
      <c r="B49" s="22">
        <v>670050</v>
      </c>
      <c r="C49" s="21" t="s">
        <v>17</v>
      </c>
      <c r="D49" s="16">
        <f>согаз!D49+макс!D49+капитал!D49</f>
        <v>80621885.991744399</v>
      </c>
      <c r="E49" s="16">
        <f>согаз!E49+макс!E49+капитал!E49</f>
        <v>0</v>
      </c>
      <c r="F49" s="16">
        <f>согаз!F49+макс!F49+капитал!F49</f>
        <v>0</v>
      </c>
      <c r="G49" s="16">
        <f>согаз!G49+макс!G49+капитал!G49</f>
        <v>3981200</v>
      </c>
      <c r="H49" s="16">
        <f>согаз!H49+макс!H49+капитал!H49</f>
        <v>0</v>
      </c>
      <c r="I49" s="8">
        <f t="shared" si="0"/>
        <v>84603085.991744399</v>
      </c>
      <c r="P49" s="17"/>
      <c r="Q49" s="17"/>
      <c r="R49" s="17"/>
      <c r="S49" s="17"/>
      <c r="T49" s="17"/>
      <c r="U49" s="17"/>
    </row>
    <row r="50" spans="1:21" ht="21.75" customHeight="1">
      <c r="A50" s="9">
        <v>43</v>
      </c>
      <c r="B50" s="20">
        <v>670051</v>
      </c>
      <c r="C50" s="21" t="s">
        <v>25</v>
      </c>
      <c r="D50" s="16">
        <f>согаз!D50+макс!D50+капитал!D50</f>
        <v>0</v>
      </c>
      <c r="E50" s="16">
        <f>согаз!E50+макс!E50+капитал!E50</f>
        <v>0</v>
      </c>
      <c r="F50" s="16">
        <f>согаз!F50+макс!F50+капитал!F50</f>
        <v>0</v>
      </c>
      <c r="G50" s="16">
        <f>согаз!G50+макс!G50+капитал!G50</f>
        <v>102270300</v>
      </c>
      <c r="H50" s="16">
        <f>согаз!H50+макс!H50+капитал!H50</f>
        <v>0</v>
      </c>
      <c r="I50" s="8">
        <f t="shared" si="0"/>
        <v>102270300</v>
      </c>
      <c r="P50" s="17"/>
      <c r="Q50" s="17"/>
      <c r="R50" s="17"/>
      <c r="S50" s="17"/>
      <c r="T50" s="17"/>
      <c r="U50" s="17"/>
    </row>
    <row r="51" spans="1:21" ht="21.75" customHeight="1">
      <c r="A51" s="9">
        <v>44</v>
      </c>
      <c r="B51" s="23">
        <v>670052</v>
      </c>
      <c r="C51" s="24" t="s">
        <v>97</v>
      </c>
      <c r="D51" s="16">
        <f>согаз!D51+макс!D51+капитал!D51</f>
        <v>69673042.889109924</v>
      </c>
      <c r="E51" s="16">
        <f>согаз!E51+макс!E51+капитал!E51</f>
        <v>0</v>
      </c>
      <c r="F51" s="16">
        <f>согаз!F51+макс!F51+капитал!F51</f>
        <v>32259130.399999999</v>
      </c>
      <c r="G51" s="16">
        <f>согаз!G51+макс!G51+капитал!G51</f>
        <v>452865688.12</v>
      </c>
      <c r="H51" s="16">
        <f>согаз!H51+макс!H51+капитал!H51</f>
        <v>0</v>
      </c>
      <c r="I51" s="8">
        <f t="shared" si="0"/>
        <v>554797861.40910995</v>
      </c>
      <c r="P51" s="17"/>
      <c r="Q51" s="17"/>
      <c r="R51" s="17"/>
      <c r="S51" s="17"/>
      <c r="T51" s="17"/>
      <c r="U51" s="17"/>
    </row>
    <row r="52" spans="1:21" ht="22.5" customHeight="1">
      <c r="A52" s="9">
        <v>45</v>
      </c>
      <c r="B52" s="23">
        <v>670053</v>
      </c>
      <c r="C52" s="24" t="s">
        <v>41</v>
      </c>
      <c r="D52" s="16">
        <f>согаз!D52+макс!D52+капитал!D52</f>
        <v>10548045.538787279</v>
      </c>
      <c r="E52" s="16">
        <f>согаз!E52+макс!E52+капитал!E52</f>
        <v>0</v>
      </c>
      <c r="F52" s="16">
        <f>согаз!F52+макс!F52+капитал!F52</f>
        <v>11282308.32</v>
      </c>
      <c r="G52" s="16">
        <f>согаз!G52+макс!G52+капитал!G52</f>
        <v>162978856.94999999</v>
      </c>
      <c r="H52" s="16">
        <f>согаз!H52+макс!H52+капитал!H52</f>
        <v>0</v>
      </c>
      <c r="I52" s="8">
        <f t="shared" si="0"/>
        <v>184809210.80878726</v>
      </c>
      <c r="P52" s="17"/>
      <c r="Q52" s="17"/>
      <c r="R52" s="17"/>
      <c r="S52" s="17"/>
      <c r="T52" s="17"/>
      <c r="U52" s="17"/>
    </row>
    <row r="53" spans="1:21" ht="18.899999999999999" customHeight="1">
      <c r="A53" s="9">
        <v>46</v>
      </c>
      <c r="B53" s="22">
        <v>670054</v>
      </c>
      <c r="C53" s="21" t="s">
        <v>15</v>
      </c>
      <c r="D53" s="16">
        <f>согаз!D53+макс!D53+капитал!D53</f>
        <v>691125945.10320258</v>
      </c>
      <c r="E53" s="16">
        <f>согаз!E53+макс!E53+капитал!E53</f>
        <v>158088023</v>
      </c>
      <c r="F53" s="16">
        <f>согаз!F53+макс!F53+капитал!F53</f>
        <v>0</v>
      </c>
      <c r="G53" s="16">
        <f>согаз!G53+макс!G53+капитал!G53</f>
        <v>73391221.099999994</v>
      </c>
      <c r="H53" s="16">
        <f>согаз!H53+макс!H53+капитал!H53</f>
        <v>0</v>
      </c>
      <c r="I53" s="8">
        <f t="shared" si="0"/>
        <v>764517166.20320261</v>
      </c>
      <c r="P53" s="17"/>
      <c r="Q53" s="17"/>
      <c r="R53" s="17"/>
      <c r="S53" s="17"/>
      <c r="T53" s="17"/>
      <c r="U53" s="17"/>
    </row>
    <row r="54" spans="1:21" ht="18.899999999999999" customHeight="1">
      <c r="A54" s="9">
        <v>47</v>
      </c>
      <c r="B54" s="20">
        <v>670055</v>
      </c>
      <c r="C54" s="21" t="s">
        <v>48</v>
      </c>
      <c r="D54" s="16">
        <f>согаз!D54+макс!D54+капитал!D54</f>
        <v>0</v>
      </c>
      <c r="E54" s="16">
        <f>согаз!E54+макс!E54+капитал!E54</f>
        <v>0</v>
      </c>
      <c r="F54" s="16">
        <f>согаз!F54+макс!F54+капитал!F54</f>
        <v>0</v>
      </c>
      <c r="G54" s="16">
        <f>согаз!G54+макс!G54+капитал!G54</f>
        <v>2436798.5699999998</v>
      </c>
      <c r="H54" s="16">
        <f>согаз!H54+макс!H54+капитал!H54</f>
        <v>0</v>
      </c>
      <c r="I54" s="8">
        <f t="shared" si="0"/>
        <v>2436798.5699999998</v>
      </c>
      <c r="P54" s="17"/>
      <c r="Q54" s="17"/>
      <c r="R54" s="17"/>
      <c r="S54" s="17"/>
      <c r="T54" s="17"/>
      <c r="U54" s="17"/>
    </row>
    <row r="55" spans="1:21" ht="19.5" customHeight="1">
      <c r="A55" s="9">
        <v>48</v>
      </c>
      <c r="B55" s="22">
        <v>670056</v>
      </c>
      <c r="C55" s="21" t="s">
        <v>46</v>
      </c>
      <c r="D55" s="16">
        <f>согаз!D55+макс!D55+капитал!D55</f>
        <v>0</v>
      </c>
      <c r="E55" s="16">
        <f>согаз!E55+макс!E55+капитал!E55</f>
        <v>0</v>
      </c>
      <c r="F55" s="16">
        <f>согаз!F55+макс!F55+капитал!F55</f>
        <v>0</v>
      </c>
      <c r="G55" s="16">
        <f>согаз!G55+макс!G55+капитал!G55</f>
        <v>5986125.25</v>
      </c>
      <c r="H55" s="16">
        <f>согаз!H55+макс!H55+капитал!H55</f>
        <v>0</v>
      </c>
      <c r="I55" s="8">
        <f t="shared" si="0"/>
        <v>5986125.25</v>
      </c>
      <c r="P55" s="17"/>
      <c r="Q55" s="17"/>
      <c r="R55" s="17"/>
      <c r="S55" s="17"/>
      <c r="T55" s="17"/>
      <c r="U55" s="17"/>
    </row>
    <row r="56" spans="1:21" ht="30.6" customHeight="1">
      <c r="A56" s="9">
        <v>49</v>
      </c>
      <c r="B56" s="22">
        <v>670057</v>
      </c>
      <c r="C56" s="21" t="s">
        <v>98</v>
      </c>
      <c r="D56" s="16">
        <f>согаз!D56+макс!D56+капитал!D56</f>
        <v>358985963.55087233</v>
      </c>
      <c r="E56" s="16">
        <f>согаз!E56+макс!E56+капитал!E56</f>
        <v>53456138</v>
      </c>
      <c r="F56" s="16">
        <f>согаз!F56+макс!F56+капитал!F56</f>
        <v>32636728.489999995</v>
      </c>
      <c r="G56" s="16">
        <f>согаз!G56+макс!G56+капитал!G56</f>
        <v>95340898.969999999</v>
      </c>
      <c r="H56" s="16">
        <f>согаз!H56+макс!H56+капитал!H56</f>
        <v>0</v>
      </c>
      <c r="I56" s="8">
        <f t="shared" si="0"/>
        <v>486963591.01087236</v>
      </c>
      <c r="P56" s="17"/>
      <c r="Q56" s="17"/>
      <c r="R56" s="17"/>
      <c r="S56" s="17"/>
      <c r="T56" s="17"/>
      <c r="U56" s="17"/>
    </row>
    <row r="57" spans="1:21" ht="30.75" customHeight="1">
      <c r="A57" s="9">
        <v>50</v>
      </c>
      <c r="B57" s="22">
        <v>670059</v>
      </c>
      <c r="C57" s="21" t="s">
        <v>13</v>
      </c>
      <c r="D57" s="16">
        <f>согаз!D57+макс!D57+капитал!D57</f>
        <v>72856247.749683172</v>
      </c>
      <c r="E57" s="16">
        <f>согаз!E57+макс!E57+капитал!E57</f>
        <v>0</v>
      </c>
      <c r="F57" s="16">
        <f>согаз!F57+макс!F57+капитал!F57</f>
        <v>0</v>
      </c>
      <c r="G57" s="16">
        <f>согаз!G57+макс!G57+капитал!G57</f>
        <v>8512462.9500000011</v>
      </c>
      <c r="H57" s="16">
        <f>согаз!H57+макс!H57+капитал!H57</f>
        <v>0</v>
      </c>
      <c r="I57" s="8">
        <f t="shared" si="0"/>
        <v>81368710.699683174</v>
      </c>
      <c r="P57" s="17"/>
      <c r="Q57" s="17"/>
      <c r="R57" s="17"/>
      <c r="S57" s="17"/>
      <c r="T57" s="17"/>
      <c r="U57" s="17"/>
    </row>
    <row r="58" spans="1:21" ht="23.4" customHeight="1">
      <c r="A58" s="9">
        <v>51</v>
      </c>
      <c r="B58" s="22">
        <v>670062</v>
      </c>
      <c r="C58" s="21" t="s">
        <v>49</v>
      </c>
      <c r="D58" s="16">
        <f>согаз!D58+макс!D58+капитал!D58</f>
        <v>0</v>
      </c>
      <c r="E58" s="16">
        <f>согаз!E58+макс!E58+капитал!E58</f>
        <v>0</v>
      </c>
      <c r="F58" s="16">
        <f>согаз!F58+макс!F58+капитал!F58</f>
        <v>0</v>
      </c>
      <c r="G58" s="16">
        <f>согаз!G58+макс!G58+капитал!G58</f>
        <v>2309420.64</v>
      </c>
      <c r="H58" s="16">
        <f>согаз!H58+макс!H58+капитал!H58</f>
        <v>0</v>
      </c>
      <c r="I58" s="8">
        <f t="shared" si="0"/>
        <v>2309420.64</v>
      </c>
      <c r="P58" s="17"/>
      <c r="Q58" s="17"/>
      <c r="R58" s="17"/>
      <c r="S58" s="17"/>
      <c r="T58" s="17"/>
      <c r="U58" s="17"/>
    </row>
    <row r="59" spans="1:21" ht="22.5" customHeight="1">
      <c r="A59" s="9">
        <v>52</v>
      </c>
      <c r="B59" s="22">
        <v>670065</v>
      </c>
      <c r="C59" s="21" t="s">
        <v>50</v>
      </c>
      <c r="D59" s="16">
        <f>согаз!D59+макс!D59+капитал!D59</f>
        <v>0</v>
      </c>
      <c r="E59" s="16">
        <f>согаз!E59+макс!E59+капитал!E59</f>
        <v>0</v>
      </c>
      <c r="F59" s="16">
        <f>согаз!F59+макс!F59+капитал!F59</f>
        <v>2594021.9</v>
      </c>
      <c r="G59" s="16">
        <f>согаз!G59+макс!G59+капитал!G59</f>
        <v>836353.07000000007</v>
      </c>
      <c r="H59" s="16">
        <f>согаз!H59+макс!H59+капитал!H59</f>
        <v>0</v>
      </c>
      <c r="I59" s="8">
        <f t="shared" si="0"/>
        <v>3430374.9699999997</v>
      </c>
      <c r="P59" s="17"/>
      <c r="Q59" s="17"/>
      <c r="R59" s="17"/>
      <c r="S59" s="17"/>
      <c r="T59" s="17"/>
      <c r="U59" s="17"/>
    </row>
    <row r="60" spans="1:21" ht="18.899999999999999" customHeight="1">
      <c r="A60" s="9">
        <v>53</v>
      </c>
      <c r="B60" s="20">
        <v>670066</v>
      </c>
      <c r="C60" s="21" t="s">
        <v>14</v>
      </c>
      <c r="D60" s="16">
        <f>согаз!D60+макс!D60+капитал!D60</f>
        <v>0</v>
      </c>
      <c r="E60" s="16">
        <f>согаз!E60+макс!E60+капитал!E60</f>
        <v>0</v>
      </c>
      <c r="F60" s="16">
        <f>согаз!F60+макс!F60+капитал!F60</f>
        <v>0</v>
      </c>
      <c r="G60" s="16">
        <f>согаз!G60+макс!G60+капитал!G60</f>
        <v>0</v>
      </c>
      <c r="H60" s="16">
        <f>согаз!H60+макс!H60+капитал!H60</f>
        <v>813403108.19837499</v>
      </c>
      <c r="I60" s="8">
        <f t="shared" si="0"/>
        <v>813403108.19837499</v>
      </c>
      <c r="P60" s="17"/>
      <c r="Q60" s="17"/>
      <c r="R60" s="17"/>
      <c r="S60" s="17"/>
      <c r="T60" s="17"/>
      <c r="U60" s="17"/>
    </row>
    <row r="61" spans="1:21" ht="32.25" customHeight="1">
      <c r="A61" s="9">
        <v>54</v>
      </c>
      <c r="B61" s="22">
        <v>670067</v>
      </c>
      <c r="C61" s="21" t="s">
        <v>51</v>
      </c>
      <c r="D61" s="16">
        <f>согаз!D61+макс!D61+капитал!D61</f>
        <v>2406351.8734362116</v>
      </c>
      <c r="E61" s="16">
        <f>согаз!E61+макс!E61+капитал!E61</f>
        <v>0</v>
      </c>
      <c r="F61" s="16">
        <f>согаз!F61+макс!F61+капитал!F61</f>
        <v>8205888</v>
      </c>
      <c r="G61" s="16">
        <f>согаз!G61+макс!G61+капитал!G61</f>
        <v>10549808.43</v>
      </c>
      <c r="H61" s="16">
        <f>согаз!H61+макс!H61+капитал!H61</f>
        <v>0</v>
      </c>
      <c r="I61" s="8">
        <f t="shared" si="0"/>
        <v>21162048.303436212</v>
      </c>
      <c r="P61" s="17"/>
      <c r="Q61" s="17"/>
      <c r="R61" s="17"/>
      <c r="S61" s="17"/>
      <c r="T61" s="17"/>
      <c r="U61" s="17"/>
    </row>
    <row r="62" spans="1:21" ht="18">
      <c r="A62" s="9">
        <v>55</v>
      </c>
      <c r="B62" s="25">
        <v>670068</v>
      </c>
      <c r="C62" s="21" t="s">
        <v>53</v>
      </c>
      <c r="D62" s="16">
        <f>согаз!D62+макс!D62+капитал!D62</f>
        <v>0</v>
      </c>
      <c r="E62" s="16">
        <f>согаз!E62+макс!E62+капитал!E62</f>
        <v>0</v>
      </c>
      <c r="F62" s="16">
        <f>согаз!F62+макс!F62+капитал!F62</f>
        <v>5668286.3200000003</v>
      </c>
      <c r="G62" s="16">
        <f>согаз!G62+макс!G62+капитал!G62</f>
        <v>0</v>
      </c>
      <c r="H62" s="16">
        <f>согаз!H62+макс!H62+капитал!H62</f>
        <v>0</v>
      </c>
      <c r="I62" s="8">
        <f t="shared" si="0"/>
        <v>5668286.3200000003</v>
      </c>
      <c r="P62" s="17"/>
      <c r="Q62" s="17"/>
      <c r="R62" s="17"/>
      <c r="S62" s="17"/>
      <c r="T62" s="17"/>
      <c r="U62" s="17"/>
    </row>
    <row r="63" spans="1:21" ht="26.25" customHeight="1">
      <c r="A63" s="9">
        <v>56</v>
      </c>
      <c r="B63" s="25">
        <v>670070</v>
      </c>
      <c r="C63" s="26" t="s">
        <v>52</v>
      </c>
      <c r="D63" s="16">
        <f>согаз!D63+макс!D63+капитал!D63</f>
        <v>0</v>
      </c>
      <c r="E63" s="16">
        <f>согаз!E63+макс!E63+капитал!E63</f>
        <v>0</v>
      </c>
      <c r="F63" s="16">
        <f>согаз!F63+макс!F63+капитал!F63</f>
        <v>0</v>
      </c>
      <c r="G63" s="16">
        <f>согаз!G63+макс!G63+капитал!G63</f>
        <v>4585659.49</v>
      </c>
      <c r="H63" s="16">
        <f>согаз!H63+макс!H63+капитал!H63</f>
        <v>0</v>
      </c>
      <c r="I63" s="8">
        <f t="shared" si="0"/>
        <v>4585659.49</v>
      </c>
      <c r="P63" s="17"/>
      <c r="Q63" s="17"/>
      <c r="R63" s="17"/>
      <c r="S63" s="17"/>
      <c r="T63" s="17"/>
      <c r="U63" s="17"/>
    </row>
    <row r="64" spans="1:21" ht="18" customHeight="1">
      <c r="A64" s="9">
        <v>57</v>
      </c>
      <c r="B64" s="25">
        <v>670072</v>
      </c>
      <c r="C64" s="21" t="s">
        <v>54</v>
      </c>
      <c r="D64" s="16">
        <f>согаз!D64+макс!D64+капитал!D64</f>
        <v>0</v>
      </c>
      <c r="E64" s="16">
        <f>согаз!E64+макс!E64+капитал!E64</f>
        <v>0</v>
      </c>
      <c r="F64" s="16">
        <f>согаз!F64+макс!F64+капитал!F64</f>
        <v>5600238.2599999998</v>
      </c>
      <c r="G64" s="16">
        <f>согаз!G64+макс!G64+капитал!G64</f>
        <v>0</v>
      </c>
      <c r="H64" s="16">
        <f>согаз!H64+макс!H64+капитал!H64</f>
        <v>0</v>
      </c>
      <c r="I64" s="8">
        <f t="shared" si="0"/>
        <v>5600238.2599999998</v>
      </c>
      <c r="P64" s="17"/>
      <c r="Q64" s="17"/>
      <c r="R64" s="17"/>
      <c r="S64" s="17"/>
      <c r="T64" s="17"/>
      <c r="U64" s="17"/>
    </row>
    <row r="65" spans="1:21" ht="18">
      <c r="A65" s="9">
        <v>58</v>
      </c>
      <c r="B65" s="20">
        <v>670081</v>
      </c>
      <c r="C65" s="27" t="s">
        <v>59</v>
      </c>
      <c r="D65" s="16">
        <f>согаз!D65+макс!D65+капитал!D65</f>
        <v>0</v>
      </c>
      <c r="E65" s="16">
        <f>согаз!E65+макс!E65+капитал!E65</f>
        <v>0</v>
      </c>
      <c r="F65" s="16">
        <f>согаз!F65+макс!F65+капитал!F65</f>
        <v>0</v>
      </c>
      <c r="G65" s="16">
        <f>согаз!G65+макс!G65+капитал!G65</f>
        <v>8136710</v>
      </c>
      <c r="H65" s="16">
        <f>согаз!H65+макс!H65+капитал!H65</f>
        <v>0</v>
      </c>
      <c r="I65" s="8">
        <f t="shared" si="0"/>
        <v>8136710</v>
      </c>
      <c r="P65" s="17"/>
      <c r="Q65" s="17"/>
      <c r="R65" s="17"/>
      <c r="S65" s="17"/>
      <c r="T65" s="17"/>
      <c r="U65" s="17"/>
    </row>
    <row r="66" spans="1:21" ht="18">
      <c r="A66" s="9">
        <v>59</v>
      </c>
      <c r="B66" s="22">
        <v>670082</v>
      </c>
      <c r="C66" s="27" t="s">
        <v>58</v>
      </c>
      <c r="D66" s="16">
        <f>согаз!D66+макс!D66+капитал!D66</f>
        <v>0</v>
      </c>
      <c r="E66" s="16">
        <f>согаз!E66+макс!E66+капитал!E66</f>
        <v>0</v>
      </c>
      <c r="F66" s="16">
        <f>согаз!F66+макс!F66+капитал!F66</f>
        <v>0</v>
      </c>
      <c r="G66" s="16">
        <f>согаз!G66+макс!G66+капитал!G66</f>
        <v>18379499.700000003</v>
      </c>
      <c r="H66" s="16">
        <f>согаз!H66+макс!H66+капитал!H66</f>
        <v>0</v>
      </c>
      <c r="I66" s="8">
        <f t="shared" si="0"/>
        <v>18379499.700000003</v>
      </c>
      <c r="P66" s="17"/>
      <c r="Q66" s="17"/>
      <c r="R66" s="17"/>
      <c r="S66" s="17"/>
      <c r="T66" s="17"/>
      <c r="U66" s="17"/>
    </row>
    <row r="67" spans="1:21" ht="18">
      <c r="A67" s="9">
        <v>60</v>
      </c>
      <c r="B67" s="20">
        <v>670084</v>
      </c>
      <c r="C67" s="21" t="s">
        <v>55</v>
      </c>
      <c r="D67" s="16">
        <f>согаз!D67+макс!D67+капитал!D67</f>
        <v>0</v>
      </c>
      <c r="E67" s="16">
        <f>согаз!E67+макс!E67+капитал!E67</f>
        <v>0</v>
      </c>
      <c r="F67" s="16">
        <f>согаз!F67+макс!F67+капитал!F67</f>
        <v>135582133.92000002</v>
      </c>
      <c r="G67" s="16">
        <f>согаз!G67+макс!G67+капитал!G67</f>
        <v>0</v>
      </c>
      <c r="H67" s="16">
        <f>согаз!H67+макс!H67+капитал!H67</f>
        <v>0</v>
      </c>
      <c r="I67" s="8">
        <f t="shared" si="0"/>
        <v>135582133.92000002</v>
      </c>
      <c r="P67" s="17"/>
      <c r="Q67" s="17"/>
      <c r="R67" s="17"/>
      <c r="S67" s="17"/>
      <c r="T67" s="17"/>
      <c r="U67" s="17"/>
    </row>
    <row r="68" spans="1:21" ht="18">
      <c r="A68" s="9">
        <v>61</v>
      </c>
      <c r="B68" s="22">
        <v>670085</v>
      </c>
      <c r="C68" s="27" t="s">
        <v>99</v>
      </c>
      <c r="D68" s="16">
        <f>согаз!D68+макс!D68+капитал!D68</f>
        <v>0</v>
      </c>
      <c r="E68" s="16">
        <f>согаз!E68+макс!E68+капитал!E68</f>
        <v>0</v>
      </c>
      <c r="F68" s="16">
        <f>согаз!F68+макс!F68+капитал!F68</f>
        <v>0</v>
      </c>
      <c r="G68" s="16">
        <f>согаз!G68+макс!G68+капитал!G68</f>
        <v>6616620</v>
      </c>
      <c r="H68" s="16">
        <f>согаз!H68+макс!H68+капитал!H68</f>
        <v>0</v>
      </c>
      <c r="I68" s="8">
        <f t="shared" si="0"/>
        <v>6616620</v>
      </c>
      <c r="P68" s="17"/>
      <c r="Q68" s="17"/>
      <c r="R68" s="17"/>
      <c r="S68" s="17"/>
      <c r="T68" s="17"/>
      <c r="U68" s="17"/>
    </row>
    <row r="69" spans="1:21" ht="18">
      <c r="A69" s="9">
        <v>62</v>
      </c>
      <c r="B69" s="22">
        <v>670090</v>
      </c>
      <c r="C69" s="21" t="s">
        <v>100</v>
      </c>
      <c r="D69" s="16">
        <f>согаз!D69+макс!D69+капитал!D69</f>
        <v>0</v>
      </c>
      <c r="E69" s="16">
        <f>согаз!E69+макс!E69+капитал!E69</f>
        <v>0</v>
      </c>
      <c r="F69" s="16">
        <f>согаз!F69+макс!F69+капитал!F69</f>
        <v>53866750.68</v>
      </c>
      <c r="G69" s="16">
        <f>согаз!G69+макс!G69+капитал!G69</f>
        <v>0</v>
      </c>
      <c r="H69" s="16">
        <f>согаз!H69+макс!H69+капитал!H69</f>
        <v>0</v>
      </c>
      <c r="I69" s="8">
        <f t="shared" si="0"/>
        <v>53866750.68</v>
      </c>
      <c r="P69" s="17"/>
      <c r="Q69" s="17"/>
      <c r="R69" s="17"/>
      <c r="S69" s="17"/>
      <c r="T69" s="17"/>
      <c r="U69" s="17"/>
    </row>
    <row r="70" spans="1:21" ht="21.75" customHeight="1">
      <c r="A70" s="9">
        <v>63</v>
      </c>
      <c r="B70" s="22">
        <v>670097</v>
      </c>
      <c r="C70" s="21" t="s">
        <v>57</v>
      </c>
      <c r="D70" s="16">
        <f>согаз!D70+макс!D70+капитал!D70</f>
        <v>0</v>
      </c>
      <c r="E70" s="16">
        <f>согаз!E70+макс!E70+капитал!E70</f>
        <v>0</v>
      </c>
      <c r="F70" s="16">
        <f>согаз!F70+макс!F70+капитал!F70</f>
        <v>3381907.1899999995</v>
      </c>
      <c r="G70" s="16">
        <f>согаз!G70+макс!G70+капитал!G70</f>
        <v>14350904.280000001</v>
      </c>
      <c r="H70" s="16">
        <f>согаз!H70+макс!H70+капитал!H70</f>
        <v>0</v>
      </c>
      <c r="I70" s="8">
        <f t="shared" si="0"/>
        <v>17732811.469999999</v>
      </c>
      <c r="P70" s="17"/>
      <c r="Q70" s="17"/>
      <c r="R70" s="17"/>
      <c r="S70" s="17"/>
      <c r="T70" s="17"/>
      <c r="U70" s="17"/>
    </row>
    <row r="71" spans="1:21" ht="18">
      <c r="A71" s="9">
        <v>64</v>
      </c>
      <c r="B71" s="22">
        <v>670099</v>
      </c>
      <c r="C71" s="21" t="s">
        <v>56</v>
      </c>
      <c r="D71" s="16">
        <f>согаз!D71+макс!D71+капитал!D71</f>
        <v>0</v>
      </c>
      <c r="E71" s="16">
        <f>согаз!E71+макс!E71+капитал!E71</f>
        <v>0</v>
      </c>
      <c r="F71" s="16">
        <f>согаз!F71+макс!F71+капитал!F71</f>
        <v>8398450.120000001</v>
      </c>
      <c r="G71" s="16">
        <f>согаз!G71+макс!G71+капитал!G71</f>
        <v>82144300.210000008</v>
      </c>
      <c r="H71" s="16">
        <f>согаз!H71+макс!H71+капитал!H71</f>
        <v>0</v>
      </c>
      <c r="I71" s="8">
        <f t="shared" ref="I71:I95" si="1">D71+F71+G71+H71</f>
        <v>90542750.330000013</v>
      </c>
      <c r="P71" s="17"/>
      <c r="Q71" s="17"/>
      <c r="R71" s="17"/>
      <c r="S71" s="17"/>
      <c r="T71" s="17"/>
      <c r="U71" s="17"/>
    </row>
    <row r="72" spans="1:21" ht="22.5" customHeight="1">
      <c r="A72" s="9">
        <v>65</v>
      </c>
      <c r="B72" s="20">
        <v>670104</v>
      </c>
      <c r="C72" s="27" t="s">
        <v>60</v>
      </c>
      <c r="D72" s="16">
        <f>согаз!D72+макс!D72+капитал!D72</f>
        <v>0</v>
      </c>
      <c r="E72" s="16">
        <f>согаз!E72+макс!E72+капитал!E72</f>
        <v>0</v>
      </c>
      <c r="F72" s="16">
        <f>согаз!F72+макс!F72+капитал!F72</f>
        <v>0</v>
      </c>
      <c r="G72" s="16">
        <f>согаз!G72+макс!G72+капитал!G72</f>
        <v>59318.75</v>
      </c>
      <c r="H72" s="16">
        <f>согаз!H72+макс!H72+капитал!H72</f>
        <v>0</v>
      </c>
      <c r="I72" s="8">
        <f t="shared" si="1"/>
        <v>59318.75</v>
      </c>
      <c r="P72" s="17"/>
      <c r="Q72" s="17"/>
      <c r="R72" s="17"/>
      <c r="S72" s="17"/>
      <c r="T72" s="17"/>
      <c r="U72" s="17"/>
    </row>
    <row r="73" spans="1:21" ht="31.2">
      <c r="A73" s="9">
        <v>66</v>
      </c>
      <c r="B73" s="28">
        <v>670106</v>
      </c>
      <c r="C73" s="29" t="s">
        <v>63</v>
      </c>
      <c r="D73" s="16">
        <f>согаз!D73+макс!D73+капитал!D73</f>
        <v>0</v>
      </c>
      <c r="E73" s="16">
        <f>согаз!E73+макс!E73+капитал!E73</f>
        <v>0</v>
      </c>
      <c r="F73" s="16">
        <f>согаз!F73+макс!F73+капитал!F73</f>
        <v>0</v>
      </c>
      <c r="G73" s="16">
        <f>согаз!G73+макс!G73+капитал!G73</f>
        <v>116842.2</v>
      </c>
      <c r="H73" s="16">
        <f>согаз!H73+макс!H73+капитал!H73</f>
        <v>0</v>
      </c>
      <c r="I73" s="8">
        <f t="shared" si="1"/>
        <v>116842.2</v>
      </c>
      <c r="P73" s="17"/>
      <c r="Q73" s="17"/>
      <c r="R73" s="17"/>
      <c r="S73" s="17"/>
      <c r="T73" s="17"/>
      <c r="U73" s="17"/>
    </row>
    <row r="74" spans="1:21" ht="24.75" customHeight="1">
      <c r="A74" s="9">
        <v>67</v>
      </c>
      <c r="B74" s="28">
        <v>670107</v>
      </c>
      <c r="C74" s="30" t="s">
        <v>102</v>
      </c>
      <c r="D74" s="16">
        <f>согаз!D74+макс!D74+капитал!D74</f>
        <v>0</v>
      </c>
      <c r="E74" s="16">
        <f>согаз!E74+макс!E74+капитал!E74</f>
        <v>0</v>
      </c>
      <c r="F74" s="16">
        <f>согаз!F74+макс!F74+капитал!F74</f>
        <v>0</v>
      </c>
      <c r="G74" s="16">
        <f>согаз!G74+макс!G74+капитал!G74</f>
        <v>0</v>
      </c>
      <c r="H74" s="16">
        <f>согаз!H74+макс!H74+капитал!H74</f>
        <v>0</v>
      </c>
      <c r="I74" s="8">
        <f t="shared" si="1"/>
        <v>0</v>
      </c>
      <c r="P74" s="17"/>
      <c r="Q74" s="17"/>
      <c r="R74" s="17"/>
      <c r="S74" s="17"/>
      <c r="T74" s="17"/>
      <c r="U74" s="17"/>
    </row>
    <row r="75" spans="1:21" ht="18">
      <c r="A75" s="9">
        <v>68</v>
      </c>
      <c r="B75" s="25">
        <v>670121</v>
      </c>
      <c r="C75" s="27" t="s">
        <v>61</v>
      </c>
      <c r="D75" s="16">
        <f>согаз!D75+макс!D75+капитал!D75</f>
        <v>0</v>
      </c>
      <c r="E75" s="16">
        <f>согаз!E75+макс!E75+капитал!E75</f>
        <v>0</v>
      </c>
      <c r="F75" s="16">
        <f>согаз!F75+макс!F75+капитал!F75</f>
        <v>0</v>
      </c>
      <c r="G75" s="16">
        <f>согаз!G75+макс!G75+капитал!G75</f>
        <v>599151.4</v>
      </c>
      <c r="H75" s="16">
        <f>согаз!H75+макс!H75+капитал!H75</f>
        <v>0</v>
      </c>
      <c r="I75" s="8">
        <f t="shared" si="1"/>
        <v>599151.4</v>
      </c>
      <c r="P75" s="17"/>
      <c r="Q75" s="17"/>
      <c r="R75" s="17"/>
      <c r="S75" s="17"/>
      <c r="T75" s="17"/>
      <c r="U75" s="17"/>
    </row>
    <row r="76" spans="1:21" ht="21" customHeight="1">
      <c r="A76" s="9">
        <v>69</v>
      </c>
      <c r="B76" s="25">
        <v>670123</v>
      </c>
      <c r="C76" s="27" t="s">
        <v>62</v>
      </c>
      <c r="D76" s="16">
        <f>согаз!D76+макс!D76+капитал!D76</f>
        <v>0</v>
      </c>
      <c r="E76" s="16">
        <f>согаз!E76+макс!E76+капитал!E76</f>
        <v>0</v>
      </c>
      <c r="F76" s="16">
        <f>согаз!F76+макс!F76+капитал!F76</f>
        <v>0</v>
      </c>
      <c r="G76" s="16">
        <f>согаз!G76+макс!G76+капитал!G76</f>
        <v>0</v>
      </c>
      <c r="H76" s="16">
        <f>согаз!H76+макс!H76+капитал!H76</f>
        <v>0</v>
      </c>
      <c r="I76" s="8">
        <f t="shared" si="1"/>
        <v>0</v>
      </c>
      <c r="P76" s="17"/>
      <c r="Q76" s="17"/>
      <c r="R76" s="17"/>
      <c r="S76" s="17"/>
      <c r="T76" s="17"/>
      <c r="U76" s="17"/>
    </row>
    <row r="77" spans="1:21" ht="23.25" customHeight="1">
      <c r="A77" s="9">
        <v>70</v>
      </c>
      <c r="B77" s="28">
        <v>670125</v>
      </c>
      <c r="C77" s="27" t="s">
        <v>103</v>
      </c>
      <c r="D77" s="16">
        <f>согаз!D77+макс!D77+капитал!D77</f>
        <v>0</v>
      </c>
      <c r="E77" s="16">
        <f>согаз!E77+макс!E77+капитал!E77</f>
        <v>0</v>
      </c>
      <c r="F77" s="16">
        <f>согаз!F77+макс!F77+капитал!F77</f>
        <v>65518015.200000003</v>
      </c>
      <c r="G77" s="16">
        <f>согаз!G77+макс!G77+капитал!G77</f>
        <v>0</v>
      </c>
      <c r="H77" s="16">
        <f>согаз!H77+макс!H77+капитал!H77</f>
        <v>0</v>
      </c>
      <c r="I77" s="8">
        <f t="shared" si="1"/>
        <v>65518015.200000003</v>
      </c>
      <c r="P77" s="17"/>
      <c r="Q77" s="17"/>
      <c r="R77" s="17"/>
      <c r="S77" s="17"/>
      <c r="T77" s="17"/>
      <c r="U77" s="17"/>
    </row>
    <row r="78" spans="1:21" ht="18">
      <c r="A78" s="9">
        <v>71</v>
      </c>
      <c r="B78" s="25">
        <v>670129</v>
      </c>
      <c r="C78" s="29" t="s">
        <v>81</v>
      </c>
      <c r="D78" s="16">
        <f>согаз!D78+макс!D78+капитал!D78</f>
        <v>0</v>
      </c>
      <c r="E78" s="16">
        <f>согаз!E78+макс!E78+капитал!E78</f>
        <v>0</v>
      </c>
      <c r="F78" s="16">
        <f>согаз!F78+макс!F78+капитал!F78</f>
        <v>25137816.990000002</v>
      </c>
      <c r="G78" s="16">
        <f>согаз!G78+макс!G78+капитал!G78</f>
        <v>0</v>
      </c>
      <c r="H78" s="16">
        <f>согаз!H78+макс!H78+капитал!H78</f>
        <v>0</v>
      </c>
      <c r="I78" s="8">
        <f t="shared" si="1"/>
        <v>25137816.990000002</v>
      </c>
      <c r="P78" s="17"/>
      <c r="Q78" s="17"/>
      <c r="R78" s="17"/>
      <c r="S78" s="17"/>
      <c r="T78" s="17"/>
      <c r="U78" s="17"/>
    </row>
    <row r="79" spans="1:21" ht="21" customHeight="1">
      <c r="A79" s="9">
        <v>72</v>
      </c>
      <c r="B79" s="25">
        <v>670130</v>
      </c>
      <c r="C79" s="29" t="s">
        <v>64</v>
      </c>
      <c r="D79" s="16">
        <f>согаз!D79+макс!D79+капитал!D79</f>
        <v>0</v>
      </c>
      <c r="E79" s="16">
        <f>согаз!E79+макс!E79+капитал!E79</f>
        <v>0</v>
      </c>
      <c r="F79" s="16">
        <f>согаз!F79+макс!F79+капитал!F79</f>
        <v>151042.5</v>
      </c>
      <c r="G79" s="16">
        <f>согаз!G79+макс!G79+капитал!G79</f>
        <v>0</v>
      </c>
      <c r="H79" s="16">
        <f>согаз!H79+макс!H79+капитал!H79</f>
        <v>0</v>
      </c>
      <c r="I79" s="8">
        <f t="shared" si="1"/>
        <v>151042.5</v>
      </c>
      <c r="P79" s="17"/>
      <c r="Q79" s="17"/>
      <c r="R79" s="17"/>
      <c r="S79" s="17"/>
      <c r="T79" s="17"/>
      <c r="U79" s="17"/>
    </row>
    <row r="80" spans="1:21" ht="18">
      <c r="A80" s="9">
        <v>73</v>
      </c>
      <c r="B80" s="25">
        <v>670131</v>
      </c>
      <c r="C80" s="29" t="s">
        <v>104</v>
      </c>
      <c r="D80" s="16">
        <f>согаз!D80+макс!D80+капитал!D80</f>
        <v>0</v>
      </c>
      <c r="E80" s="16">
        <f>согаз!E80+макс!E80+капитал!E80</f>
        <v>0</v>
      </c>
      <c r="F80" s="16">
        <f>согаз!F80+макс!F80+капитал!F80</f>
        <v>0</v>
      </c>
      <c r="G80" s="16">
        <f>согаз!G80+макс!G80+капитал!G80</f>
        <v>250135.78999999998</v>
      </c>
      <c r="H80" s="16">
        <f>согаз!H80+макс!H80+капитал!H80</f>
        <v>0</v>
      </c>
      <c r="I80" s="8">
        <f t="shared" si="1"/>
        <v>250135.78999999998</v>
      </c>
      <c r="P80" s="17"/>
      <c r="Q80" s="17"/>
      <c r="R80" s="17"/>
      <c r="S80" s="17"/>
      <c r="T80" s="17"/>
      <c r="U80" s="17"/>
    </row>
    <row r="81" spans="1:21" ht="18">
      <c r="A81" s="9">
        <v>74</v>
      </c>
      <c r="B81" s="25">
        <v>670134</v>
      </c>
      <c r="C81" s="29" t="s">
        <v>65</v>
      </c>
      <c r="D81" s="16">
        <f>согаз!D81+макс!D81+капитал!D81</f>
        <v>0</v>
      </c>
      <c r="E81" s="16">
        <f>согаз!E81+макс!E81+капитал!E81</f>
        <v>0</v>
      </c>
      <c r="F81" s="16">
        <f>согаз!F81+макс!F81+капитал!F81</f>
        <v>0</v>
      </c>
      <c r="G81" s="16">
        <f>согаз!G81+макс!G81+капитал!G81</f>
        <v>0</v>
      </c>
      <c r="H81" s="16">
        <f>согаз!H81+макс!H81+капитал!H81</f>
        <v>0</v>
      </c>
      <c r="I81" s="8">
        <f t="shared" si="1"/>
        <v>0</v>
      </c>
      <c r="P81" s="17"/>
      <c r="Q81" s="17"/>
      <c r="R81" s="17"/>
      <c r="S81" s="17"/>
      <c r="T81" s="17"/>
      <c r="U81" s="17"/>
    </row>
    <row r="82" spans="1:21" ht="18">
      <c r="A82" s="9">
        <v>75</v>
      </c>
      <c r="B82" s="25">
        <v>670136</v>
      </c>
      <c r="C82" s="29" t="s">
        <v>67</v>
      </c>
      <c r="D82" s="16">
        <f>согаз!D82+макс!D82+капитал!D82</f>
        <v>0</v>
      </c>
      <c r="E82" s="16">
        <f>согаз!E82+макс!E82+капитал!E82</f>
        <v>0</v>
      </c>
      <c r="F82" s="16">
        <f>согаз!F82+макс!F82+капитал!F82</f>
        <v>5049175.01</v>
      </c>
      <c r="G82" s="16">
        <f>согаз!G82+макс!G82+капитал!G82</f>
        <v>17434403.530000001</v>
      </c>
      <c r="H82" s="16">
        <f>согаз!H82+макс!H82+капитал!H82</f>
        <v>0</v>
      </c>
      <c r="I82" s="8">
        <f t="shared" si="1"/>
        <v>22483578.539999999</v>
      </c>
      <c r="P82" s="17"/>
      <c r="Q82" s="17"/>
      <c r="R82" s="17"/>
      <c r="S82" s="17"/>
      <c r="T82" s="17"/>
      <c r="U82" s="17"/>
    </row>
    <row r="83" spans="1:21" ht="18">
      <c r="A83" s="9">
        <v>76</v>
      </c>
      <c r="B83" s="25">
        <v>670139</v>
      </c>
      <c r="C83" s="29" t="s">
        <v>66</v>
      </c>
      <c r="D83" s="16">
        <f>согаз!D83+макс!D83+капитал!D83</f>
        <v>0</v>
      </c>
      <c r="E83" s="16">
        <f>согаз!E83+макс!E83+капитал!E83</f>
        <v>0</v>
      </c>
      <c r="F83" s="16">
        <f>согаз!F83+макс!F83+капитал!F83</f>
        <v>0</v>
      </c>
      <c r="G83" s="16">
        <f>согаз!G83+макс!G83+капитал!G83</f>
        <v>13235739.6</v>
      </c>
      <c r="H83" s="16">
        <f>согаз!H83+макс!H83+капитал!H83</f>
        <v>0</v>
      </c>
      <c r="I83" s="8">
        <f t="shared" si="1"/>
        <v>13235739.6</v>
      </c>
      <c r="P83" s="17"/>
      <c r="Q83" s="17"/>
      <c r="R83" s="17"/>
      <c r="S83" s="17"/>
      <c r="T83" s="17"/>
      <c r="U83" s="17"/>
    </row>
    <row r="84" spans="1:21" ht="23.25" customHeight="1">
      <c r="A84" s="9">
        <v>77</v>
      </c>
      <c r="B84" s="31">
        <v>670141</v>
      </c>
      <c r="C84" s="29" t="s">
        <v>72</v>
      </c>
      <c r="D84" s="16">
        <f>согаз!D84+макс!D84+капитал!D84</f>
        <v>0</v>
      </c>
      <c r="E84" s="16">
        <f>согаз!E84+макс!E84+капитал!E84</f>
        <v>0</v>
      </c>
      <c r="F84" s="16">
        <f>согаз!F84+макс!F84+капитал!F84</f>
        <v>0</v>
      </c>
      <c r="G84" s="16">
        <f>согаз!G84+макс!G84+капитал!G84</f>
        <v>17722957.800000001</v>
      </c>
      <c r="H84" s="16">
        <f>согаз!H84+макс!H84+капитал!H84</f>
        <v>0</v>
      </c>
      <c r="I84" s="8">
        <f t="shared" si="1"/>
        <v>17722957.800000001</v>
      </c>
      <c r="P84" s="17"/>
      <c r="Q84" s="17"/>
      <c r="R84" s="17"/>
      <c r="S84" s="17"/>
      <c r="T84" s="17"/>
      <c r="U84" s="17"/>
    </row>
    <row r="85" spans="1:21" ht="21" customHeight="1">
      <c r="A85" s="9">
        <v>78</v>
      </c>
      <c r="B85" s="25">
        <v>670143</v>
      </c>
      <c r="C85" s="29" t="s">
        <v>68</v>
      </c>
      <c r="D85" s="16">
        <f>согаз!D85+макс!D85+капитал!D85</f>
        <v>0</v>
      </c>
      <c r="E85" s="16">
        <f>согаз!E85+макс!E85+капитал!E85</f>
        <v>0</v>
      </c>
      <c r="F85" s="16">
        <f>согаз!F85+макс!F85+капитал!F85</f>
        <v>0</v>
      </c>
      <c r="G85" s="16">
        <f>согаз!G85+макс!G85+капитал!G85</f>
        <v>0</v>
      </c>
      <c r="H85" s="16">
        <f>согаз!H85+макс!H85+капитал!H85</f>
        <v>0</v>
      </c>
      <c r="I85" s="8">
        <f t="shared" si="1"/>
        <v>0</v>
      </c>
      <c r="P85" s="17"/>
      <c r="Q85" s="17"/>
      <c r="R85" s="17"/>
      <c r="S85" s="17"/>
      <c r="T85" s="17"/>
      <c r="U85" s="17"/>
    </row>
    <row r="86" spans="1:21" ht="18">
      <c r="A86" s="9">
        <v>79</v>
      </c>
      <c r="B86" s="20">
        <v>670145</v>
      </c>
      <c r="C86" s="32" t="s">
        <v>69</v>
      </c>
      <c r="D86" s="16">
        <f>согаз!D86+макс!D86+капитал!D86</f>
        <v>0</v>
      </c>
      <c r="E86" s="16">
        <f>согаз!E86+макс!E86+капитал!E86</f>
        <v>0</v>
      </c>
      <c r="F86" s="16">
        <f>согаз!F86+макс!F86+капитал!F86</f>
        <v>0</v>
      </c>
      <c r="G86" s="16">
        <f>согаз!G86+макс!G86+капитал!G86</f>
        <v>5632820.2999999998</v>
      </c>
      <c r="H86" s="16">
        <f>согаз!H86+макс!H86+капитал!H86</f>
        <v>0</v>
      </c>
      <c r="I86" s="8">
        <f t="shared" si="1"/>
        <v>5632820.2999999998</v>
      </c>
      <c r="P86" s="17"/>
      <c r="Q86" s="17"/>
      <c r="R86" s="17"/>
      <c r="S86" s="17"/>
      <c r="T86" s="17"/>
      <c r="U86" s="17"/>
    </row>
    <row r="87" spans="1:21" ht="20.25" customHeight="1">
      <c r="A87" s="9">
        <v>80</v>
      </c>
      <c r="B87" s="25">
        <v>670146</v>
      </c>
      <c r="C87" s="32" t="s">
        <v>105</v>
      </c>
      <c r="D87" s="16">
        <f>согаз!D87+макс!D87+капитал!D87</f>
        <v>0</v>
      </c>
      <c r="E87" s="16">
        <f>согаз!E87+макс!E87+капитал!E87</f>
        <v>0</v>
      </c>
      <c r="F87" s="16">
        <f>согаз!F87+макс!F87+капитал!F87</f>
        <v>0</v>
      </c>
      <c r="G87" s="16">
        <f>согаз!G87+макс!G87+капитал!G87</f>
        <v>4129</v>
      </c>
      <c r="H87" s="16">
        <f>согаз!H87+макс!H87+капитал!H87</f>
        <v>0</v>
      </c>
      <c r="I87" s="8">
        <f t="shared" si="1"/>
        <v>4129</v>
      </c>
      <c r="P87" s="17"/>
      <c r="Q87" s="17"/>
      <c r="R87" s="17"/>
      <c r="S87" s="17"/>
      <c r="T87" s="17"/>
      <c r="U87" s="17"/>
    </row>
    <row r="88" spans="1:21" ht="18">
      <c r="A88" s="9">
        <v>81</v>
      </c>
      <c r="B88" s="20">
        <v>670147</v>
      </c>
      <c r="C88" s="32" t="s">
        <v>71</v>
      </c>
      <c r="D88" s="16">
        <f>согаз!D88+макс!D88+капитал!D88</f>
        <v>62741161.775592119</v>
      </c>
      <c r="E88" s="16">
        <f>согаз!E88+макс!E88+капитал!E88</f>
        <v>0</v>
      </c>
      <c r="F88" s="16">
        <f>согаз!F88+макс!F88+капитал!F88</f>
        <v>0</v>
      </c>
      <c r="G88" s="16">
        <f>согаз!G88+макс!G88+капитал!G88</f>
        <v>1615259.9</v>
      </c>
      <c r="H88" s="16">
        <f>согаз!H88+макс!H88+капитал!H88</f>
        <v>0</v>
      </c>
      <c r="I88" s="8">
        <f t="shared" si="1"/>
        <v>64356421.675592117</v>
      </c>
      <c r="P88" s="17"/>
      <c r="Q88" s="17"/>
      <c r="R88" s="17"/>
      <c r="S88" s="17"/>
      <c r="T88" s="17"/>
      <c r="U88" s="17"/>
    </row>
    <row r="89" spans="1:21" ht="18">
      <c r="A89" s="9">
        <v>82</v>
      </c>
      <c r="B89" s="20">
        <v>670148</v>
      </c>
      <c r="C89" s="33" t="s">
        <v>106</v>
      </c>
      <c r="D89" s="16">
        <f>согаз!D89+макс!D89+капитал!D89</f>
        <v>10803969.060764967</v>
      </c>
      <c r="E89" s="16">
        <f>согаз!E89+макс!E89+капитал!E89</f>
        <v>0</v>
      </c>
      <c r="F89" s="16">
        <f>согаз!F89+макс!F89+капитал!F89</f>
        <v>0</v>
      </c>
      <c r="G89" s="16">
        <f>согаз!G89+макс!G89+капитал!G89</f>
        <v>0</v>
      </c>
      <c r="H89" s="16">
        <f>согаз!H89+макс!H89+капитал!H89</f>
        <v>0</v>
      </c>
      <c r="I89" s="8">
        <f t="shared" si="1"/>
        <v>10803969.060764967</v>
      </c>
      <c r="P89" s="17"/>
      <c r="Q89" s="17"/>
      <c r="R89" s="17"/>
      <c r="S89" s="17"/>
      <c r="T89" s="17"/>
      <c r="U89" s="17"/>
    </row>
    <row r="90" spans="1:21" ht="18">
      <c r="A90" s="9">
        <v>83</v>
      </c>
      <c r="B90" s="20">
        <v>670150</v>
      </c>
      <c r="C90" s="32" t="s">
        <v>73</v>
      </c>
      <c r="D90" s="16">
        <f>согаз!D90+макс!D90+капитал!D90</f>
        <v>0</v>
      </c>
      <c r="E90" s="16">
        <f>согаз!E90+макс!E90+капитал!E90</f>
        <v>0</v>
      </c>
      <c r="F90" s="16">
        <f>согаз!F90+макс!F90+капитал!F90</f>
        <v>0</v>
      </c>
      <c r="G90" s="16">
        <f>согаз!G90+макс!G90+капитал!G90</f>
        <v>0</v>
      </c>
      <c r="H90" s="16">
        <f>согаз!H90+макс!H90+капитал!H90</f>
        <v>0</v>
      </c>
      <c r="I90" s="8">
        <f t="shared" si="1"/>
        <v>0</v>
      </c>
      <c r="P90" s="17"/>
      <c r="Q90" s="17"/>
      <c r="R90" s="17"/>
      <c r="S90" s="17"/>
      <c r="T90" s="17"/>
      <c r="U90" s="17"/>
    </row>
    <row r="91" spans="1:21" ht="18">
      <c r="A91" s="9">
        <v>84</v>
      </c>
      <c r="B91" s="20">
        <v>670151</v>
      </c>
      <c r="C91" s="32" t="s">
        <v>107</v>
      </c>
      <c r="D91" s="16">
        <f>согаз!D91+макс!D91+капитал!D91</f>
        <v>0</v>
      </c>
      <c r="E91" s="16">
        <f>согаз!E91+макс!E91+капитал!E91</f>
        <v>0</v>
      </c>
      <c r="F91" s="16">
        <f>согаз!F91+макс!F91+капитал!F91</f>
        <v>0</v>
      </c>
      <c r="G91" s="16">
        <f>согаз!G91+макс!G91+капитал!G91</f>
        <v>0</v>
      </c>
      <c r="H91" s="16">
        <f>согаз!H91+макс!H91+капитал!H91</f>
        <v>0</v>
      </c>
      <c r="I91" s="8">
        <f t="shared" si="1"/>
        <v>0</v>
      </c>
      <c r="P91" s="17"/>
      <c r="Q91" s="17"/>
      <c r="R91" s="17"/>
      <c r="S91" s="17"/>
      <c r="T91" s="17"/>
      <c r="U91" s="17"/>
    </row>
    <row r="92" spans="1:21" ht="18">
      <c r="A92" s="9">
        <v>85</v>
      </c>
      <c r="B92" s="20">
        <v>670152</v>
      </c>
      <c r="C92" s="32" t="s">
        <v>74</v>
      </c>
      <c r="D92" s="16">
        <f>согаз!D92+макс!D92+капитал!D92</f>
        <v>0</v>
      </c>
      <c r="E92" s="16">
        <f>согаз!E92+макс!E92+капитал!E92</f>
        <v>0</v>
      </c>
      <c r="F92" s="16">
        <f>согаз!F92+макс!F92+капитал!F92</f>
        <v>0</v>
      </c>
      <c r="G92" s="16">
        <f>согаз!G92+макс!G92+капитал!G92</f>
        <v>0</v>
      </c>
      <c r="H92" s="16">
        <f>согаз!H92+макс!H92+капитал!H92</f>
        <v>0</v>
      </c>
      <c r="I92" s="8">
        <f t="shared" si="1"/>
        <v>0</v>
      </c>
      <c r="P92" s="17"/>
      <c r="Q92" s="17"/>
      <c r="R92" s="17"/>
      <c r="S92" s="17"/>
      <c r="T92" s="17"/>
      <c r="U92" s="17"/>
    </row>
    <row r="93" spans="1:21" ht="18">
      <c r="A93" s="9">
        <v>86</v>
      </c>
      <c r="B93" s="20">
        <v>670153</v>
      </c>
      <c r="C93" s="32" t="s">
        <v>75</v>
      </c>
      <c r="D93" s="16">
        <f>согаз!D93+макс!D93+капитал!D93</f>
        <v>0</v>
      </c>
      <c r="E93" s="16">
        <f>согаз!E93+макс!E93+капитал!E93</f>
        <v>0</v>
      </c>
      <c r="F93" s="16">
        <f>согаз!F93+макс!F93+капитал!F93</f>
        <v>0</v>
      </c>
      <c r="G93" s="16">
        <f>согаз!G93+макс!G93+капитал!G93</f>
        <v>0</v>
      </c>
      <c r="H93" s="16">
        <f>согаз!H93+макс!H93+капитал!H93</f>
        <v>0</v>
      </c>
      <c r="I93" s="8">
        <f t="shared" si="1"/>
        <v>0</v>
      </c>
      <c r="P93" s="17"/>
      <c r="Q93" s="17"/>
      <c r="R93" s="17"/>
      <c r="S93" s="17"/>
      <c r="T93" s="17"/>
      <c r="U93" s="17"/>
    </row>
    <row r="94" spans="1:21" ht="18">
      <c r="A94" s="9">
        <v>87</v>
      </c>
      <c r="B94" s="20">
        <v>670155</v>
      </c>
      <c r="C94" s="32" t="s">
        <v>108</v>
      </c>
      <c r="D94" s="16">
        <f>согаз!D94+макс!D94+капитал!D94</f>
        <v>0</v>
      </c>
      <c r="E94" s="16">
        <f>согаз!E94+макс!E94+капитал!E94</f>
        <v>0</v>
      </c>
      <c r="F94" s="16">
        <f>согаз!F94+макс!F94+капитал!F94</f>
        <v>5427643.620000001</v>
      </c>
      <c r="G94" s="16">
        <f>согаз!G94+макс!G94+капитал!G94</f>
        <v>0</v>
      </c>
      <c r="H94" s="16">
        <f>согаз!H94+макс!H94+капитал!H94</f>
        <v>0</v>
      </c>
      <c r="I94" s="8">
        <f t="shared" si="1"/>
        <v>5427643.620000001</v>
      </c>
      <c r="P94" s="17"/>
      <c r="Q94" s="17"/>
      <c r="R94" s="17"/>
      <c r="S94" s="17"/>
      <c r="T94" s="17"/>
      <c r="U94" s="17"/>
    </row>
    <row r="95" spans="1:21" ht="27.6">
      <c r="A95" s="9">
        <v>88</v>
      </c>
      <c r="B95" s="20">
        <v>670156</v>
      </c>
      <c r="C95" s="27" t="s">
        <v>101</v>
      </c>
      <c r="D95" s="16">
        <f>согаз!D95+макс!D95+капитал!D95</f>
        <v>0</v>
      </c>
      <c r="E95" s="16">
        <f>согаз!E95+макс!E95+капитал!E95</f>
        <v>0</v>
      </c>
      <c r="F95" s="16">
        <f>согаз!F95+макс!F95+капитал!F95</f>
        <v>0</v>
      </c>
      <c r="G95" s="16">
        <f>согаз!G95+макс!G95+капитал!G95</f>
        <v>6901960</v>
      </c>
      <c r="H95" s="16">
        <f>согаз!H95+макс!H95+капитал!H95</f>
        <v>0</v>
      </c>
      <c r="I95" s="8">
        <f t="shared" si="1"/>
        <v>6901960</v>
      </c>
      <c r="P95" s="17"/>
      <c r="Q95" s="17"/>
      <c r="R95" s="17"/>
      <c r="S95" s="17"/>
      <c r="T95" s="17"/>
      <c r="U95" s="17"/>
    </row>
    <row r="96" spans="1:21" ht="21.75" customHeight="1">
      <c r="A96" s="9">
        <v>89</v>
      </c>
      <c r="B96" s="22">
        <v>670014</v>
      </c>
      <c r="C96" s="21" t="s">
        <v>93</v>
      </c>
      <c r="D96" s="16">
        <f>согаз!D96+макс!D96+капитал!D96</f>
        <v>205016155.39814353</v>
      </c>
      <c r="E96" s="16">
        <f>согаз!E96+макс!E96+капитал!E96</f>
        <v>0</v>
      </c>
      <c r="F96" s="16">
        <f>согаз!F96+макс!F96+капитал!F96</f>
        <v>23411411.380000003</v>
      </c>
      <c r="G96" s="16">
        <f>согаз!G96+макс!G96+капитал!G96</f>
        <v>319945832.81999999</v>
      </c>
      <c r="H96" s="16">
        <f>согаз!H96+макс!H96+капитал!H96</f>
        <v>0</v>
      </c>
      <c r="I96" s="8">
        <f>D96+F96+G96+H96</f>
        <v>548373399.59814358</v>
      </c>
      <c r="P96" s="17"/>
      <c r="Q96" s="17"/>
      <c r="R96" s="17"/>
      <c r="S96" s="17"/>
      <c r="T96" s="17"/>
      <c r="U96" s="17"/>
    </row>
    <row r="97" spans="1:21" ht="17.399999999999999">
      <c r="A97" s="9"/>
      <c r="B97" s="19"/>
      <c r="C97" s="13" t="s">
        <v>88</v>
      </c>
      <c r="D97" s="8">
        <f>SUM(D8:D96)</f>
        <v>5574631516.9799995</v>
      </c>
      <c r="E97" s="8">
        <f t="shared" ref="E97:I97" si="2">SUM(E8:E96)</f>
        <v>708253215</v>
      </c>
      <c r="F97" s="8">
        <f>SUM(F8:F96)</f>
        <v>1510426064.0800004</v>
      </c>
      <c r="G97" s="8">
        <f>SUM(G8:G96)</f>
        <v>5257253042.9699993</v>
      </c>
      <c r="H97" s="8">
        <f t="shared" si="2"/>
        <v>838128567.54999995</v>
      </c>
      <c r="I97" s="8">
        <f t="shared" si="2"/>
        <v>13180439191.579998</v>
      </c>
      <c r="P97" s="17"/>
      <c r="Q97" s="17"/>
      <c r="R97" s="17"/>
      <c r="S97" s="17"/>
      <c r="T97" s="17"/>
      <c r="U97" s="17"/>
    </row>
    <row r="98" spans="1:21" ht="17.399999999999999" hidden="1">
      <c r="A98" s="19"/>
      <c r="B98" s="19"/>
      <c r="C98" s="13" t="s">
        <v>89</v>
      </c>
      <c r="D98" s="8">
        <v>625270758.01999998</v>
      </c>
      <c r="E98" s="8"/>
      <c r="F98" s="8">
        <v>81368953.919164389</v>
      </c>
      <c r="G98" s="8">
        <v>99067666.605660379</v>
      </c>
      <c r="H98" s="8">
        <v>23477721.450680271</v>
      </c>
      <c r="I98" s="8">
        <f>H98+G98+F98+D98</f>
        <v>829185099.99550509</v>
      </c>
    </row>
    <row r="99" spans="1:21" ht="17.399999999999999" hidden="1">
      <c r="A99" s="9"/>
      <c r="B99" s="19"/>
      <c r="C99" s="13" t="s">
        <v>90</v>
      </c>
      <c r="D99" s="8">
        <f>D97+D98</f>
        <v>6199902275</v>
      </c>
      <c r="E99" s="8">
        <f t="shared" ref="E99:I99" si="3">E97+E98</f>
        <v>708253215</v>
      </c>
      <c r="F99" s="8">
        <f t="shared" si="3"/>
        <v>1591795017.9991648</v>
      </c>
      <c r="G99" s="8">
        <f t="shared" si="3"/>
        <v>5356320709.5756598</v>
      </c>
      <c r="H99" s="8">
        <f t="shared" si="3"/>
        <v>861606289.00068021</v>
      </c>
      <c r="I99" s="8">
        <f t="shared" si="3"/>
        <v>14009624291.575502</v>
      </c>
    </row>
    <row r="101" spans="1:21">
      <c r="D101" s="36"/>
      <c r="E101" s="36"/>
      <c r="F101" s="36"/>
      <c r="G101" s="36"/>
      <c r="H101" s="36"/>
      <c r="I101" s="36"/>
    </row>
  </sheetData>
  <mergeCells count="8">
    <mergeCell ref="A6:A7"/>
    <mergeCell ref="B6:B7"/>
    <mergeCell ref="H1:I1"/>
    <mergeCell ref="C4:I4"/>
    <mergeCell ref="C5:H5"/>
    <mergeCell ref="C6:I6"/>
    <mergeCell ref="C2:I2"/>
    <mergeCell ref="H3:I3"/>
  </mergeCells>
  <pageMargins left="0.31496062992125984" right="0.31496062992125984" top="0.35433070866141736" bottom="0.35433070866141736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00"/>
  <sheetViews>
    <sheetView tabSelected="1" zoomScale="70" zoomScaleNormal="70" workbookViewId="0">
      <pane xSplit="3" ySplit="7" topLeftCell="D95" activePane="bottomRight" state="frozen"/>
      <selection pane="topRight" activeCell="C1" sqref="C1"/>
      <selection pane="bottomLeft" activeCell="A8" sqref="A8"/>
      <selection pane="bottomRight" activeCell="D97" sqref="D97:H97"/>
    </sheetView>
  </sheetViews>
  <sheetFormatPr defaultColWidth="8.88671875" defaultRowHeight="14.4"/>
  <cols>
    <col min="1" max="1" width="8.33203125" style="3" customWidth="1"/>
    <col min="2" max="2" width="13.5546875" style="3" customWidth="1"/>
    <col min="3" max="3" width="62.44140625" style="3" customWidth="1"/>
    <col min="4" max="4" width="20.33203125" style="3" customWidth="1"/>
    <col min="5" max="5" width="16.44140625" style="3" customWidth="1"/>
    <col min="6" max="6" width="18.44140625" style="3" customWidth="1"/>
    <col min="7" max="7" width="22.109375" style="3" customWidth="1"/>
    <col min="8" max="8" width="16.44140625" style="3" customWidth="1"/>
    <col min="9" max="9" width="21.44140625" style="2" customWidth="1"/>
    <col min="10" max="10" width="14" style="3" customWidth="1"/>
    <col min="11" max="11" width="12.6640625" style="3" customWidth="1"/>
    <col min="12" max="16384" width="8.88671875" style="3"/>
  </cols>
  <sheetData>
    <row r="1" spans="1:11" ht="24.75" customHeight="1">
      <c r="A1" s="1"/>
      <c r="B1" s="1"/>
      <c r="C1" s="1"/>
      <c r="D1" s="1"/>
      <c r="E1" s="1"/>
      <c r="F1" s="1"/>
      <c r="G1" s="1"/>
      <c r="H1" s="38" t="s">
        <v>80</v>
      </c>
      <c r="I1" s="38"/>
    </row>
    <row r="2" spans="1:11" ht="18.75" customHeight="1">
      <c r="A2" s="1"/>
      <c r="B2" s="1"/>
      <c r="C2" s="43" t="str">
        <f>свод!C2</f>
        <v>Утверждено на заседании Комиссии по разработке Территориальной программы ОМС от 30.12.2022 года</v>
      </c>
      <c r="D2" s="43"/>
      <c r="E2" s="43"/>
      <c r="F2" s="43"/>
      <c r="G2" s="43"/>
      <c r="H2" s="43"/>
      <c r="I2" s="43"/>
    </row>
    <row r="3" spans="1:11" ht="15.6">
      <c r="A3" s="4"/>
      <c r="B3" s="4"/>
      <c r="C3" s="4"/>
      <c r="D3" s="4"/>
      <c r="E3" s="4"/>
      <c r="F3" s="10"/>
      <c r="G3" s="10"/>
      <c r="H3" s="38"/>
      <c r="I3" s="38"/>
    </row>
    <row r="4" spans="1:11" ht="17.399999999999999">
      <c r="A4" s="4"/>
      <c r="B4" s="4"/>
      <c r="C4" s="39" t="str">
        <f>свод!C4</f>
        <v>Стоимость медицинской помощи в разрезе медицинских и страховых медицинских организаций на 2023 год</v>
      </c>
      <c r="D4" s="39"/>
      <c r="E4" s="39"/>
      <c r="F4" s="39"/>
      <c r="G4" s="39"/>
      <c r="H4" s="39"/>
      <c r="I4" s="39"/>
    </row>
    <row r="5" spans="1:11" ht="24" customHeight="1">
      <c r="A5" s="39"/>
      <c r="B5" s="39"/>
      <c r="C5" s="39"/>
      <c r="D5" s="39"/>
      <c r="E5" s="39"/>
      <c r="F5" s="39"/>
      <c r="G5" s="39"/>
      <c r="H5" s="39"/>
      <c r="I5" s="12" t="s">
        <v>76</v>
      </c>
    </row>
    <row r="6" spans="1:11" ht="21.6" customHeight="1">
      <c r="A6" s="37" t="s">
        <v>1</v>
      </c>
      <c r="B6" s="37" t="s">
        <v>86</v>
      </c>
      <c r="C6" s="40" t="s">
        <v>77</v>
      </c>
      <c r="D6" s="41"/>
      <c r="E6" s="41"/>
      <c r="F6" s="41"/>
      <c r="G6" s="41"/>
      <c r="H6" s="41"/>
      <c r="I6" s="42"/>
    </row>
    <row r="7" spans="1:11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11" ht="43.5" customHeight="1">
      <c r="A8" s="9">
        <v>1</v>
      </c>
      <c r="B8" s="20">
        <v>670001</v>
      </c>
      <c r="C8" s="21" t="s">
        <v>12</v>
      </c>
      <c r="D8" s="7">
        <v>0</v>
      </c>
      <c r="E8" s="7"/>
      <c r="F8" s="7">
        <v>0</v>
      </c>
      <c r="G8" s="7">
        <v>3364114</v>
      </c>
      <c r="H8" s="7"/>
      <c r="I8" s="8">
        <f>D8+F8+G8+H8</f>
        <v>3364114</v>
      </c>
      <c r="J8" s="17"/>
      <c r="K8" s="17"/>
    </row>
    <row r="9" spans="1:11" ht="39.75" customHeight="1">
      <c r="A9" s="9">
        <v>2</v>
      </c>
      <c r="B9" s="22">
        <v>670002</v>
      </c>
      <c r="C9" s="21" t="s">
        <v>8</v>
      </c>
      <c r="D9" s="7">
        <v>265541869.84009883</v>
      </c>
      <c r="E9" s="7">
        <v>51346180</v>
      </c>
      <c r="F9" s="7">
        <v>12869297.98</v>
      </c>
      <c r="G9" s="7">
        <v>18772616.696030095</v>
      </c>
      <c r="H9" s="7"/>
      <c r="I9" s="8">
        <f>D9+F9+G9+H9</f>
        <v>297183784.5161289</v>
      </c>
      <c r="J9" s="17"/>
      <c r="K9" s="17"/>
    </row>
    <row r="10" spans="1:11" ht="39.75" customHeight="1">
      <c r="A10" s="9">
        <v>3</v>
      </c>
      <c r="B10" s="22">
        <v>670003</v>
      </c>
      <c r="C10" s="21" t="s">
        <v>9</v>
      </c>
      <c r="D10" s="7">
        <v>32273539.194737662</v>
      </c>
      <c r="E10" s="7">
        <v>650883</v>
      </c>
      <c r="F10" s="7">
        <v>9075668.9799999986</v>
      </c>
      <c r="G10" s="7">
        <v>8515451.4805246443</v>
      </c>
      <c r="H10" s="7"/>
      <c r="I10" s="8">
        <f t="shared" ref="I10:I71" si="0">D10+F10+G10+H10</f>
        <v>49864659.655262306</v>
      </c>
      <c r="J10" s="17"/>
      <c r="K10" s="17"/>
    </row>
    <row r="11" spans="1:11" ht="39" customHeight="1">
      <c r="A11" s="9">
        <v>4</v>
      </c>
      <c r="B11" s="20">
        <v>670004</v>
      </c>
      <c r="C11" s="21" t="s">
        <v>10</v>
      </c>
      <c r="D11" s="7">
        <v>0</v>
      </c>
      <c r="E11" s="7"/>
      <c r="F11" s="7">
        <v>0</v>
      </c>
      <c r="G11" s="7">
        <v>13459600</v>
      </c>
      <c r="H11" s="7"/>
      <c r="I11" s="8">
        <f t="shared" si="0"/>
        <v>13459600</v>
      </c>
      <c r="J11" s="17"/>
      <c r="K11" s="17"/>
    </row>
    <row r="12" spans="1:11" ht="35.25" customHeight="1">
      <c r="A12" s="9">
        <v>5</v>
      </c>
      <c r="B12" s="22">
        <v>670005</v>
      </c>
      <c r="C12" s="21" t="s">
        <v>11</v>
      </c>
      <c r="D12" s="7">
        <v>110851846.88662052</v>
      </c>
      <c r="E12" s="7">
        <v>20433596</v>
      </c>
      <c r="F12" s="7">
        <v>117690476.81999999</v>
      </c>
      <c r="G12" s="7">
        <v>18125196.176693883</v>
      </c>
      <c r="H12" s="7"/>
      <c r="I12" s="8">
        <f t="shared" si="0"/>
        <v>246667519.8833144</v>
      </c>
      <c r="J12" s="17"/>
      <c r="K12" s="17"/>
    </row>
    <row r="13" spans="1:11" ht="27" customHeight="1">
      <c r="A13" s="9">
        <v>6</v>
      </c>
      <c r="B13" s="20">
        <v>670006</v>
      </c>
      <c r="C13" s="21" t="s">
        <v>47</v>
      </c>
      <c r="D13" s="7">
        <v>3938641.8906645076</v>
      </c>
      <c r="E13" s="7"/>
      <c r="F13" s="7">
        <v>0</v>
      </c>
      <c r="G13" s="7">
        <v>0</v>
      </c>
      <c r="H13" s="7"/>
      <c r="I13" s="8">
        <f t="shared" si="0"/>
        <v>3938641.8906645076</v>
      </c>
      <c r="J13" s="17"/>
      <c r="K13" s="17"/>
    </row>
    <row r="14" spans="1:11" ht="30" customHeight="1">
      <c r="A14" s="9">
        <v>7</v>
      </c>
      <c r="B14" s="20">
        <v>670008</v>
      </c>
      <c r="C14" s="21" t="s">
        <v>91</v>
      </c>
      <c r="D14" s="7">
        <v>0</v>
      </c>
      <c r="E14" s="7"/>
      <c r="F14" s="7">
        <v>0</v>
      </c>
      <c r="G14" s="7">
        <v>5711660</v>
      </c>
      <c r="H14" s="7"/>
      <c r="I14" s="8">
        <f t="shared" si="0"/>
        <v>5711660</v>
      </c>
      <c r="J14" s="17"/>
      <c r="K14" s="17"/>
    </row>
    <row r="15" spans="1:11" ht="19.5" customHeight="1">
      <c r="A15" s="9">
        <v>8</v>
      </c>
      <c r="B15" s="20">
        <v>670009</v>
      </c>
      <c r="C15" s="21" t="s">
        <v>37</v>
      </c>
      <c r="D15" s="7">
        <v>0</v>
      </c>
      <c r="E15" s="7"/>
      <c r="F15" s="7">
        <v>0</v>
      </c>
      <c r="G15" s="7">
        <v>4611930</v>
      </c>
      <c r="H15" s="7"/>
      <c r="I15" s="8">
        <f t="shared" si="0"/>
        <v>4611930</v>
      </c>
      <c r="J15" s="17"/>
      <c r="K15" s="17"/>
    </row>
    <row r="16" spans="1:11" ht="19.5" customHeight="1">
      <c r="A16" s="9">
        <v>9</v>
      </c>
      <c r="B16" s="20">
        <v>670010</v>
      </c>
      <c r="C16" s="21" t="s">
        <v>40</v>
      </c>
      <c r="D16" s="7">
        <v>0</v>
      </c>
      <c r="E16" s="7"/>
      <c r="F16" s="7">
        <v>0</v>
      </c>
      <c r="G16" s="7">
        <v>4158880</v>
      </c>
      <c r="I16" s="8">
        <f t="shared" si="0"/>
        <v>4158880</v>
      </c>
      <c r="J16" s="17"/>
      <c r="K16" s="17"/>
    </row>
    <row r="17" spans="1:11" ht="27.75" customHeight="1">
      <c r="A17" s="9">
        <v>10</v>
      </c>
      <c r="B17" s="20">
        <v>670011</v>
      </c>
      <c r="C17" s="21" t="s">
        <v>44</v>
      </c>
      <c r="D17" s="7">
        <v>0</v>
      </c>
      <c r="E17" s="7"/>
      <c r="F17" s="7">
        <v>0</v>
      </c>
      <c r="G17" s="7">
        <v>4798250</v>
      </c>
      <c r="H17" s="7"/>
      <c r="I17" s="8">
        <f t="shared" si="0"/>
        <v>4798250</v>
      </c>
      <c r="J17" s="17"/>
      <c r="K17" s="17"/>
    </row>
    <row r="18" spans="1:11" ht="19.5" customHeight="1">
      <c r="A18" s="9">
        <v>11</v>
      </c>
      <c r="B18" s="22">
        <v>670012</v>
      </c>
      <c r="C18" s="21" t="s">
        <v>92</v>
      </c>
      <c r="D18" s="7">
        <v>0</v>
      </c>
      <c r="E18" s="7"/>
      <c r="F18" s="7">
        <v>0</v>
      </c>
      <c r="G18" s="7">
        <v>30081593.079999998</v>
      </c>
      <c r="H18" s="7">
        <v>5089773.9207064006</v>
      </c>
      <c r="I18" s="8">
        <f t="shared" si="0"/>
        <v>35171367.000706397</v>
      </c>
      <c r="J18" s="17"/>
      <c r="K18" s="17"/>
    </row>
    <row r="19" spans="1:11" ht="30.75" customHeight="1">
      <c r="A19" s="9">
        <v>12</v>
      </c>
      <c r="B19" s="22">
        <v>670013</v>
      </c>
      <c r="C19" s="21" t="s">
        <v>28</v>
      </c>
      <c r="D19" s="7">
        <v>2681401.4453755142</v>
      </c>
      <c r="E19" s="7"/>
      <c r="F19" s="7">
        <v>1882868.77</v>
      </c>
      <c r="G19" s="7">
        <v>19620118.579999998</v>
      </c>
      <c r="H19" s="7"/>
      <c r="I19" s="8">
        <f t="shared" si="0"/>
        <v>24184388.795375511</v>
      </c>
      <c r="J19" s="17"/>
      <c r="K19" s="17"/>
    </row>
    <row r="20" spans="1:11" ht="31.5" customHeight="1">
      <c r="A20" s="9">
        <v>13</v>
      </c>
      <c r="B20" s="22">
        <v>670015</v>
      </c>
      <c r="C20" s="21" t="s">
        <v>29</v>
      </c>
      <c r="D20" s="7">
        <v>10871452.865127699</v>
      </c>
      <c r="E20" s="7"/>
      <c r="F20" s="7">
        <v>1923501.73</v>
      </c>
      <c r="G20" s="7">
        <v>7194578.5300000003</v>
      </c>
      <c r="H20" s="7"/>
      <c r="I20" s="8">
        <f t="shared" si="0"/>
        <v>19989533.125127699</v>
      </c>
      <c r="J20" s="17"/>
      <c r="K20" s="17"/>
    </row>
    <row r="21" spans="1:11" ht="18">
      <c r="A21" s="9">
        <v>14</v>
      </c>
      <c r="B21" s="22">
        <v>670017</v>
      </c>
      <c r="C21" s="21" t="s">
        <v>30</v>
      </c>
      <c r="D21" s="7">
        <v>3808383.8085614578</v>
      </c>
      <c r="E21" s="7"/>
      <c r="F21" s="7">
        <v>1558465.82</v>
      </c>
      <c r="G21" s="7">
        <v>21177709.779999997</v>
      </c>
      <c r="H21" s="7"/>
      <c r="I21" s="8">
        <f t="shared" si="0"/>
        <v>26544559.408561453</v>
      </c>
      <c r="J21" s="17"/>
      <c r="K21" s="17"/>
    </row>
    <row r="22" spans="1:11" ht="18">
      <c r="A22" s="9">
        <v>15</v>
      </c>
      <c r="B22" s="22">
        <v>670018</v>
      </c>
      <c r="C22" s="21" t="s">
        <v>31</v>
      </c>
      <c r="D22" s="7">
        <v>6400679.5978144584</v>
      </c>
      <c r="E22" s="7"/>
      <c r="F22" s="7">
        <v>3259510.6399999997</v>
      </c>
      <c r="G22" s="7">
        <v>6759071.1500000004</v>
      </c>
      <c r="H22" s="7"/>
      <c r="I22" s="8">
        <f t="shared" si="0"/>
        <v>16419261.387814458</v>
      </c>
      <c r="J22" s="17"/>
      <c r="K22" s="17"/>
    </row>
    <row r="23" spans="1:11" ht="18">
      <c r="A23" s="9">
        <v>16</v>
      </c>
      <c r="B23" s="22">
        <v>670019</v>
      </c>
      <c r="C23" s="21" t="s">
        <v>32</v>
      </c>
      <c r="D23" s="7">
        <v>682235.83746677265</v>
      </c>
      <c r="E23" s="7"/>
      <c r="F23" s="7">
        <v>1423676.0400000003</v>
      </c>
      <c r="G23" s="7">
        <v>1498312.44</v>
      </c>
      <c r="H23" s="7"/>
      <c r="I23" s="8">
        <f t="shared" si="0"/>
        <v>3604224.3174667726</v>
      </c>
      <c r="J23" s="17"/>
      <c r="K23" s="17"/>
    </row>
    <row r="24" spans="1:11" ht="22.65" customHeight="1">
      <c r="A24" s="9">
        <v>17</v>
      </c>
      <c r="B24" s="22">
        <v>670020</v>
      </c>
      <c r="C24" s="21" t="s">
        <v>82</v>
      </c>
      <c r="D24" s="7">
        <v>4207362.4436870776</v>
      </c>
      <c r="E24" s="7"/>
      <c r="F24" s="7">
        <v>2575761.5600000005</v>
      </c>
      <c r="G24" s="7">
        <v>4427067.08</v>
      </c>
      <c r="H24" s="7"/>
      <c r="I24" s="8">
        <f t="shared" si="0"/>
        <v>11210191.083687078</v>
      </c>
      <c r="J24" s="17"/>
      <c r="K24" s="17"/>
    </row>
    <row r="25" spans="1:11" ht="18">
      <c r="A25" s="9">
        <v>18</v>
      </c>
      <c r="B25" s="22">
        <v>670021</v>
      </c>
      <c r="C25" s="21" t="s">
        <v>33</v>
      </c>
      <c r="D25" s="7">
        <v>260877.09050758864</v>
      </c>
      <c r="E25" s="7"/>
      <c r="F25" s="7">
        <v>646521.59999999998</v>
      </c>
      <c r="G25" s="7">
        <v>1468887.05</v>
      </c>
      <c r="H25" s="7"/>
      <c r="I25" s="8">
        <f t="shared" si="0"/>
        <v>2376285.7405075887</v>
      </c>
      <c r="J25" s="17"/>
      <c r="K25" s="17"/>
    </row>
    <row r="26" spans="1:11" ht="18">
      <c r="A26" s="9">
        <v>19</v>
      </c>
      <c r="B26" s="22">
        <v>670022</v>
      </c>
      <c r="C26" s="21" t="s">
        <v>34</v>
      </c>
      <c r="D26" s="7">
        <v>1909991.2891908849</v>
      </c>
      <c r="E26" s="7"/>
      <c r="F26" s="7">
        <v>1258476.3399999999</v>
      </c>
      <c r="G26" s="7">
        <v>3849503.3699999996</v>
      </c>
      <c r="H26" s="7"/>
      <c r="I26" s="8">
        <f t="shared" si="0"/>
        <v>7017970.9991908837</v>
      </c>
      <c r="J26" s="17"/>
      <c r="K26" s="17"/>
    </row>
    <row r="27" spans="1:11" ht="36" customHeight="1">
      <c r="A27" s="9">
        <v>20</v>
      </c>
      <c r="B27" s="22">
        <v>670023</v>
      </c>
      <c r="C27" s="21" t="s">
        <v>35</v>
      </c>
      <c r="D27" s="7">
        <v>3617435.8031020272</v>
      </c>
      <c r="E27" s="7"/>
      <c r="F27" s="7">
        <v>1277638.3999999999</v>
      </c>
      <c r="G27" s="7">
        <v>24332640.210000001</v>
      </c>
      <c r="H27" s="7"/>
      <c r="I27" s="8">
        <f t="shared" si="0"/>
        <v>29227714.413102027</v>
      </c>
      <c r="J27" s="17"/>
      <c r="K27" s="17"/>
    </row>
    <row r="28" spans="1:11" ht="36" customHeight="1">
      <c r="A28" s="9">
        <v>21</v>
      </c>
      <c r="B28" s="22">
        <v>670024</v>
      </c>
      <c r="C28" s="21" t="s">
        <v>94</v>
      </c>
      <c r="D28" s="7">
        <v>2361672.8448738186</v>
      </c>
      <c r="E28" s="7"/>
      <c r="F28" s="7">
        <v>1553512.39</v>
      </c>
      <c r="G28" s="7">
        <v>7616048.8399999999</v>
      </c>
      <c r="H28" s="7"/>
      <c r="I28" s="8">
        <f t="shared" si="0"/>
        <v>11531234.074873818</v>
      </c>
      <c r="J28" s="17"/>
      <c r="K28" s="17"/>
    </row>
    <row r="29" spans="1:11" ht="36" customHeight="1">
      <c r="A29" s="9">
        <v>22</v>
      </c>
      <c r="B29" s="22">
        <v>670026</v>
      </c>
      <c r="C29" s="21" t="s">
        <v>83</v>
      </c>
      <c r="D29" s="7">
        <v>8770579.3589162678</v>
      </c>
      <c r="E29" s="7"/>
      <c r="F29" s="7">
        <v>2363256.61</v>
      </c>
      <c r="G29" s="7">
        <v>11321401.220000001</v>
      </c>
      <c r="H29" s="7"/>
      <c r="I29" s="8">
        <f t="shared" si="0"/>
        <v>22455237.188916266</v>
      </c>
      <c r="J29" s="17"/>
      <c r="K29" s="17"/>
    </row>
    <row r="30" spans="1:11" ht="36" customHeight="1">
      <c r="A30" s="9">
        <v>23</v>
      </c>
      <c r="B30" s="22">
        <v>670027</v>
      </c>
      <c r="C30" s="21" t="s">
        <v>38</v>
      </c>
      <c r="D30" s="7">
        <v>38134885.61501006</v>
      </c>
      <c r="E30" s="7"/>
      <c r="F30" s="7">
        <v>3595191.1900000004</v>
      </c>
      <c r="G30" s="7">
        <v>41141093.879999995</v>
      </c>
      <c r="H30" s="7"/>
      <c r="I30" s="8">
        <f t="shared" si="0"/>
        <v>82871170.685010046</v>
      </c>
      <c r="J30" s="17"/>
      <c r="K30" s="17"/>
    </row>
    <row r="31" spans="1:11" ht="36" customHeight="1">
      <c r="A31" s="9">
        <v>24</v>
      </c>
      <c r="B31" s="22">
        <v>670028</v>
      </c>
      <c r="C31" s="21" t="s">
        <v>39</v>
      </c>
      <c r="D31" s="7">
        <v>10088808.522832651</v>
      </c>
      <c r="E31" s="7"/>
      <c r="F31" s="7">
        <v>4426524.41</v>
      </c>
      <c r="G31" s="7">
        <v>32014506.799999997</v>
      </c>
      <c r="H31" s="7"/>
      <c r="I31" s="8">
        <f t="shared" si="0"/>
        <v>46529839.732832648</v>
      </c>
      <c r="J31" s="17"/>
      <c r="K31" s="17"/>
    </row>
    <row r="32" spans="1:11" ht="21" customHeight="1">
      <c r="A32" s="9">
        <v>25</v>
      </c>
      <c r="B32" s="23">
        <v>670029</v>
      </c>
      <c r="C32" s="24" t="s">
        <v>95</v>
      </c>
      <c r="D32" s="7">
        <v>43525684.037441805</v>
      </c>
      <c r="E32" s="7"/>
      <c r="F32" s="7">
        <v>4709722.66</v>
      </c>
      <c r="G32" s="7">
        <v>25592987.43</v>
      </c>
      <c r="H32" s="7"/>
      <c r="I32" s="8">
        <f t="shared" si="0"/>
        <v>73828394.127441794</v>
      </c>
      <c r="J32" s="17"/>
      <c r="K32" s="17"/>
    </row>
    <row r="33" spans="1:11" ht="18">
      <c r="A33" s="9">
        <v>26</v>
      </c>
      <c r="B33" s="22">
        <v>670030</v>
      </c>
      <c r="C33" s="21" t="s">
        <v>84</v>
      </c>
      <c r="D33" s="7">
        <v>5298446.5547140557</v>
      </c>
      <c r="E33" s="7"/>
      <c r="F33" s="7">
        <v>2024372.2799999998</v>
      </c>
      <c r="G33" s="7">
        <v>3659471.94</v>
      </c>
      <c r="H33" s="7"/>
      <c r="I33" s="8">
        <f t="shared" si="0"/>
        <v>10982290.774714055</v>
      </c>
      <c r="J33" s="17"/>
      <c r="K33" s="17"/>
    </row>
    <row r="34" spans="1:11" ht="18">
      <c r="A34" s="9">
        <v>27</v>
      </c>
      <c r="B34" s="22">
        <v>670033</v>
      </c>
      <c r="C34" s="21" t="s">
        <v>42</v>
      </c>
      <c r="D34" s="7">
        <v>1968624.5567091808</v>
      </c>
      <c r="E34" s="7"/>
      <c r="F34" s="7">
        <v>1766429.68</v>
      </c>
      <c r="G34" s="7">
        <v>2166392.5099999998</v>
      </c>
      <c r="H34" s="7"/>
      <c r="I34" s="8">
        <f t="shared" si="0"/>
        <v>5901446.746709181</v>
      </c>
      <c r="J34" s="17"/>
      <c r="K34" s="17"/>
    </row>
    <row r="35" spans="1:11" ht="22.5" customHeight="1">
      <c r="A35" s="9">
        <v>28</v>
      </c>
      <c r="B35" s="22">
        <v>670035</v>
      </c>
      <c r="C35" s="21" t="s">
        <v>43</v>
      </c>
      <c r="D35" s="7">
        <v>2444898.1001730347</v>
      </c>
      <c r="E35" s="7"/>
      <c r="F35" s="7">
        <v>1443857.02</v>
      </c>
      <c r="G35" s="7">
        <v>3143820.38</v>
      </c>
      <c r="H35" s="7"/>
      <c r="I35" s="8">
        <f t="shared" si="0"/>
        <v>7032575.5001730341</v>
      </c>
      <c r="J35" s="17"/>
      <c r="K35" s="17"/>
    </row>
    <row r="36" spans="1:11" ht="23.25" customHeight="1">
      <c r="A36" s="9">
        <v>29</v>
      </c>
      <c r="B36" s="22">
        <v>670036</v>
      </c>
      <c r="C36" s="21" t="s">
        <v>45</v>
      </c>
      <c r="D36" s="7">
        <v>24924278.31765132</v>
      </c>
      <c r="E36" s="7"/>
      <c r="F36" s="7">
        <v>2085344</v>
      </c>
      <c r="G36" s="7">
        <v>27141301.489999998</v>
      </c>
      <c r="H36" s="7"/>
      <c r="I36" s="8">
        <f t="shared" si="0"/>
        <v>54150923.807651319</v>
      </c>
      <c r="J36" s="17"/>
      <c r="K36" s="17"/>
    </row>
    <row r="37" spans="1:11" ht="18">
      <c r="A37" s="9">
        <v>30</v>
      </c>
      <c r="B37" s="22">
        <v>670037</v>
      </c>
      <c r="C37" s="21" t="s">
        <v>36</v>
      </c>
      <c r="D37" s="7">
        <v>504647.43548787892</v>
      </c>
      <c r="E37" s="7"/>
      <c r="F37" s="7">
        <v>1379460.52</v>
      </c>
      <c r="G37" s="7">
        <v>4176739.2</v>
      </c>
      <c r="H37" s="7"/>
      <c r="I37" s="8">
        <f t="shared" si="0"/>
        <v>6060847.1554878792</v>
      </c>
      <c r="J37" s="17"/>
      <c r="K37" s="17"/>
    </row>
    <row r="38" spans="1:11" ht="18">
      <c r="A38" s="9">
        <v>31</v>
      </c>
      <c r="B38" s="22">
        <v>670039</v>
      </c>
      <c r="C38" s="21" t="s">
        <v>19</v>
      </c>
      <c r="D38" s="7">
        <v>0</v>
      </c>
      <c r="E38" s="7"/>
      <c r="F38" s="7">
        <v>2414273.62</v>
      </c>
      <c r="G38" s="7">
        <v>56210742.600000001</v>
      </c>
      <c r="H38" s="7"/>
      <c r="I38" s="8">
        <f t="shared" si="0"/>
        <v>58625016.219999999</v>
      </c>
      <c r="J38" s="17"/>
      <c r="K38" s="17"/>
    </row>
    <row r="39" spans="1:11" ht="18">
      <c r="A39" s="9">
        <v>32</v>
      </c>
      <c r="B39" s="22">
        <v>670040</v>
      </c>
      <c r="C39" s="21" t="s">
        <v>20</v>
      </c>
      <c r="D39" s="7">
        <v>0</v>
      </c>
      <c r="E39" s="7"/>
      <c r="F39" s="7">
        <v>5127193.4300000006</v>
      </c>
      <c r="G39" s="7">
        <v>35061063.960000001</v>
      </c>
      <c r="H39" s="7"/>
      <c r="I39" s="8">
        <f t="shared" si="0"/>
        <v>40188257.390000001</v>
      </c>
      <c r="J39" s="17"/>
      <c r="K39" s="17"/>
    </row>
    <row r="40" spans="1:11" ht="18">
      <c r="A40" s="9">
        <v>33</v>
      </c>
      <c r="B40" s="22">
        <v>670041</v>
      </c>
      <c r="C40" s="21" t="s">
        <v>21</v>
      </c>
      <c r="D40" s="7">
        <v>0</v>
      </c>
      <c r="E40" s="7"/>
      <c r="F40" s="7">
        <v>1724258.3199999998</v>
      </c>
      <c r="G40" s="7">
        <v>40694498.240000002</v>
      </c>
      <c r="H40" s="7"/>
      <c r="I40" s="8">
        <f t="shared" si="0"/>
        <v>42418756.560000002</v>
      </c>
      <c r="J40" s="17"/>
      <c r="K40" s="17"/>
    </row>
    <row r="41" spans="1:11" ht="18">
      <c r="A41" s="9">
        <v>34</v>
      </c>
      <c r="B41" s="22">
        <v>670042</v>
      </c>
      <c r="C41" s="21" t="s">
        <v>22</v>
      </c>
      <c r="D41" s="7">
        <v>0</v>
      </c>
      <c r="E41" s="7"/>
      <c r="F41" s="7">
        <v>2246428.92</v>
      </c>
      <c r="G41" s="7">
        <v>22522543.120000001</v>
      </c>
      <c r="H41" s="7"/>
      <c r="I41" s="8">
        <f t="shared" si="0"/>
        <v>24768972.039999999</v>
      </c>
      <c r="J41" s="17"/>
      <c r="K41" s="17"/>
    </row>
    <row r="42" spans="1:11" ht="18">
      <c r="A42" s="9">
        <v>35</v>
      </c>
      <c r="B42" s="22">
        <v>670043</v>
      </c>
      <c r="C42" s="21" t="s">
        <v>23</v>
      </c>
      <c r="D42" s="7">
        <v>0</v>
      </c>
      <c r="E42" s="7"/>
      <c r="F42" s="7">
        <v>1950776.6199999996</v>
      </c>
      <c r="G42" s="7">
        <v>33039091.759999998</v>
      </c>
      <c r="H42" s="7"/>
      <c r="I42" s="8">
        <f t="shared" si="0"/>
        <v>34989868.379999995</v>
      </c>
      <c r="J42" s="17"/>
      <c r="K42" s="17"/>
    </row>
    <row r="43" spans="1:11" ht="20.25" customHeight="1">
      <c r="A43" s="9">
        <v>36</v>
      </c>
      <c r="B43" s="22">
        <v>670044</v>
      </c>
      <c r="C43" s="21" t="s">
        <v>24</v>
      </c>
      <c r="D43" s="7">
        <v>0</v>
      </c>
      <c r="E43" s="7"/>
      <c r="F43" s="7">
        <v>1763748.2300000002</v>
      </c>
      <c r="G43" s="7">
        <v>28151328.200000003</v>
      </c>
      <c r="H43" s="7"/>
      <c r="I43" s="8">
        <f t="shared" si="0"/>
        <v>29915076.430000003</v>
      </c>
      <c r="J43" s="17"/>
      <c r="K43" s="17"/>
    </row>
    <row r="44" spans="1:11" ht="30" customHeight="1">
      <c r="A44" s="9">
        <v>37</v>
      </c>
      <c r="B44" s="22">
        <v>670045</v>
      </c>
      <c r="C44" s="21" t="s">
        <v>18</v>
      </c>
      <c r="D44" s="7">
        <v>0</v>
      </c>
      <c r="E44" s="7"/>
      <c r="F44" s="7">
        <v>6449253.8500000006</v>
      </c>
      <c r="G44" s="7">
        <v>36316406.659999996</v>
      </c>
      <c r="H44" s="7"/>
      <c r="I44" s="8">
        <f t="shared" si="0"/>
        <v>42765660.509999998</v>
      </c>
      <c r="J44" s="17"/>
      <c r="K44" s="17"/>
    </row>
    <row r="45" spans="1:11" ht="19.95" customHeight="1">
      <c r="A45" s="9">
        <v>38</v>
      </c>
      <c r="B45" s="20">
        <v>670046</v>
      </c>
      <c r="C45" s="21" t="s">
        <v>26</v>
      </c>
      <c r="D45" s="7">
        <v>0</v>
      </c>
      <c r="E45" s="7"/>
      <c r="F45" s="7">
        <v>0</v>
      </c>
      <c r="G45" s="7">
        <v>15162640</v>
      </c>
      <c r="H45" s="7"/>
      <c r="I45" s="8">
        <f t="shared" si="0"/>
        <v>15162640</v>
      </c>
      <c r="J45" s="17"/>
      <c r="K45" s="17"/>
    </row>
    <row r="46" spans="1:11" ht="24.6" customHeight="1">
      <c r="A46" s="9">
        <v>39</v>
      </c>
      <c r="B46" s="20">
        <v>670047</v>
      </c>
      <c r="C46" s="21" t="s">
        <v>27</v>
      </c>
      <c r="D46" s="7">
        <v>0</v>
      </c>
      <c r="E46" s="7"/>
      <c r="F46" s="7">
        <v>0</v>
      </c>
      <c r="G46" s="7">
        <v>11501010</v>
      </c>
      <c r="H46" s="7"/>
      <c r="I46" s="8">
        <f t="shared" si="0"/>
        <v>11501010</v>
      </c>
      <c r="J46" s="17"/>
      <c r="K46" s="17"/>
    </row>
    <row r="47" spans="1:11" ht="33.6" customHeight="1">
      <c r="A47" s="9">
        <v>40</v>
      </c>
      <c r="B47" s="22">
        <v>670048</v>
      </c>
      <c r="C47" s="21" t="s">
        <v>16</v>
      </c>
      <c r="D47" s="7">
        <v>183538545.70275116</v>
      </c>
      <c r="E47" s="7">
        <v>22914038</v>
      </c>
      <c r="F47" s="7">
        <v>11389484.310000001</v>
      </c>
      <c r="G47" s="7">
        <v>37752038.549060345</v>
      </c>
      <c r="H47" s="7"/>
      <c r="I47" s="35">
        <f t="shared" si="0"/>
        <v>232680068.56181151</v>
      </c>
      <c r="J47" s="17"/>
      <c r="K47" s="17"/>
    </row>
    <row r="48" spans="1:11" ht="21" customHeight="1">
      <c r="A48" s="9">
        <v>41</v>
      </c>
      <c r="B48" s="22">
        <v>670049</v>
      </c>
      <c r="C48" s="21" t="s">
        <v>96</v>
      </c>
      <c r="D48" s="7">
        <v>13770507.35564924</v>
      </c>
      <c r="E48" s="7"/>
      <c r="F48" s="7">
        <v>365988.56</v>
      </c>
      <c r="G48" s="7">
        <v>21869386.97688055</v>
      </c>
      <c r="H48" s="7"/>
      <c r="I48" s="8">
        <f t="shared" si="0"/>
        <v>36005882.892529793</v>
      </c>
      <c r="J48" s="17"/>
      <c r="K48" s="17"/>
    </row>
    <row r="49" spans="1:11" ht="21" customHeight="1">
      <c r="A49" s="9">
        <v>42</v>
      </c>
      <c r="B49" s="22">
        <v>670050</v>
      </c>
      <c r="C49" s="21" t="s">
        <v>17</v>
      </c>
      <c r="D49" s="7">
        <v>15983179.509415496</v>
      </c>
      <c r="E49" s="7"/>
      <c r="F49" s="7">
        <v>0</v>
      </c>
      <c r="G49" s="7">
        <v>935582</v>
      </c>
      <c r="H49" s="7"/>
      <c r="I49" s="8">
        <f t="shared" si="0"/>
        <v>16918761.509415496</v>
      </c>
      <c r="J49" s="17"/>
      <c r="K49" s="17"/>
    </row>
    <row r="50" spans="1:11" ht="21.75" customHeight="1">
      <c r="A50" s="9">
        <v>43</v>
      </c>
      <c r="B50" s="20">
        <v>670051</v>
      </c>
      <c r="C50" s="21" t="s">
        <v>25</v>
      </c>
      <c r="D50" s="7">
        <v>0</v>
      </c>
      <c r="E50" s="7"/>
      <c r="F50" s="7">
        <v>0</v>
      </c>
      <c r="G50" s="7">
        <v>21554164</v>
      </c>
      <c r="H50" s="7"/>
      <c r="I50" s="8">
        <f t="shared" si="0"/>
        <v>21554164</v>
      </c>
      <c r="J50" s="17"/>
      <c r="K50" s="17"/>
    </row>
    <row r="51" spans="1:11" ht="21.75" customHeight="1">
      <c r="A51" s="9">
        <v>44</v>
      </c>
      <c r="B51" s="23">
        <v>670052</v>
      </c>
      <c r="C51" s="24" t="s">
        <v>97</v>
      </c>
      <c r="D51" s="7">
        <v>13283559.76025657</v>
      </c>
      <c r="E51" s="7"/>
      <c r="F51" s="7">
        <v>6431538.0500000007</v>
      </c>
      <c r="G51" s="7">
        <v>103955914.16</v>
      </c>
      <c r="H51" s="7"/>
      <c r="I51" s="8">
        <f t="shared" si="0"/>
        <v>123671011.97025657</v>
      </c>
      <c r="J51" s="17"/>
      <c r="K51" s="17"/>
    </row>
    <row r="52" spans="1:11" ht="17.25" customHeight="1">
      <c r="A52" s="9">
        <v>45</v>
      </c>
      <c r="B52" s="23">
        <v>670053</v>
      </c>
      <c r="C52" s="24" t="s">
        <v>41</v>
      </c>
      <c r="D52" s="7">
        <v>2054293.8626646055</v>
      </c>
      <c r="E52" s="7"/>
      <c r="F52" s="7">
        <v>2246909.79</v>
      </c>
      <c r="G52" s="7">
        <v>48634802.780000001</v>
      </c>
      <c r="H52" s="7"/>
      <c r="I52" s="8">
        <f t="shared" si="0"/>
        <v>52936006.432664603</v>
      </c>
      <c r="J52" s="17"/>
      <c r="K52" s="17"/>
    </row>
    <row r="53" spans="1:11" ht="18.899999999999999" customHeight="1">
      <c r="A53" s="9">
        <v>46</v>
      </c>
      <c r="B53" s="22">
        <v>670054</v>
      </c>
      <c r="C53" s="21" t="s">
        <v>15</v>
      </c>
      <c r="D53" s="7">
        <v>142112016.25572386</v>
      </c>
      <c r="E53" s="7">
        <v>36344948</v>
      </c>
      <c r="F53" s="7">
        <v>0</v>
      </c>
      <c r="G53" s="7">
        <v>18591133.204279475</v>
      </c>
      <c r="H53" s="7"/>
      <c r="I53" s="8">
        <f t="shared" si="0"/>
        <v>160703149.46000335</v>
      </c>
      <c r="J53" s="17"/>
      <c r="K53" s="17"/>
    </row>
    <row r="54" spans="1:11" ht="18.899999999999999" customHeight="1">
      <c r="A54" s="9">
        <v>47</v>
      </c>
      <c r="B54" s="20">
        <v>670055</v>
      </c>
      <c r="C54" s="21" t="s">
        <v>48</v>
      </c>
      <c r="D54" s="7">
        <v>0</v>
      </c>
      <c r="E54" s="7"/>
      <c r="F54" s="7">
        <v>0</v>
      </c>
      <c r="G54" s="7">
        <v>557069.98360323883</v>
      </c>
      <c r="H54" s="7"/>
      <c r="I54" s="8">
        <f t="shared" si="0"/>
        <v>557069.98360323883</v>
      </c>
      <c r="J54" s="17"/>
      <c r="K54" s="17"/>
    </row>
    <row r="55" spans="1:11" ht="19.5" customHeight="1">
      <c r="A55" s="9">
        <v>48</v>
      </c>
      <c r="B55" s="22">
        <v>670056</v>
      </c>
      <c r="C55" s="21" t="s">
        <v>46</v>
      </c>
      <c r="D55" s="7">
        <v>0</v>
      </c>
      <c r="E55" s="7"/>
      <c r="F55" s="7">
        <v>0</v>
      </c>
      <c r="G55" s="7">
        <v>1417579.1989324142</v>
      </c>
      <c r="H55" s="7"/>
      <c r="I55" s="8">
        <f t="shared" si="0"/>
        <v>1417579.1989324142</v>
      </c>
      <c r="J55" s="17"/>
      <c r="K55" s="17"/>
    </row>
    <row r="56" spans="1:11" ht="30.6" customHeight="1">
      <c r="A56" s="9">
        <v>49</v>
      </c>
      <c r="B56" s="22">
        <v>670057</v>
      </c>
      <c r="C56" s="21" t="s">
        <v>98</v>
      </c>
      <c r="D56" s="7">
        <v>74202009.129990011</v>
      </c>
      <c r="E56" s="7">
        <v>14760246</v>
      </c>
      <c r="F56" s="7">
        <v>6274916.3100000005</v>
      </c>
      <c r="G56" s="7">
        <v>22418718.960000001</v>
      </c>
      <c r="H56" s="7"/>
      <c r="I56" s="8">
        <f t="shared" si="0"/>
        <v>102895644.39999002</v>
      </c>
      <c r="J56" s="17"/>
      <c r="K56" s="17"/>
    </row>
    <row r="57" spans="1:11" ht="34.5" customHeight="1">
      <c r="A57" s="9">
        <v>50</v>
      </c>
      <c r="B57" s="22">
        <v>670059</v>
      </c>
      <c r="C57" s="21" t="s">
        <v>13</v>
      </c>
      <c r="D57" s="7">
        <v>14426121.296472644</v>
      </c>
      <c r="E57" s="7"/>
      <c r="F57" s="7">
        <v>0</v>
      </c>
      <c r="G57" s="7">
        <v>1644213.7732367236</v>
      </c>
      <c r="H57" s="7"/>
      <c r="I57" s="8">
        <f t="shared" si="0"/>
        <v>16070335.069709368</v>
      </c>
      <c r="J57" s="17"/>
      <c r="K57" s="17"/>
    </row>
    <row r="58" spans="1:11" ht="23.4" customHeight="1">
      <c r="A58" s="9">
        <v>51</v>
      </c>
      <c r="B58" s="22">
        <v>670062</v>
      </c>
      <c r="C58" s="21" t="s">
        <v>49</v>
      </c>
      <c r="D58" s="7">
        <v>0</v>
      </c>
      <c r="E58" s="7"/>
      <c r="F58" s="7">
        <v>0</v>
      </c>
      <c r="G58" s="7">
        <v>490250.84347129503</v>
      </c>
      <c r="H58" s="7"/>
      <c r="I58" s="8">
        <f t="shared" si="0"/>
        <v>490250.84347129503</v>
      </c>
      <c r="J58" s="17"/>
      <c r="K58" s="17"/>
    </row>
    <row r="59" spans="1:11" ht="22.5" customHeight="1">
      <c r="A59" s="9">
        <v>52</v>
      </c>
      <c r="B59" s="22">
        <v>670065</v>
      </c>
      <c r="C59" s="21" t="s">
        <v>50</v>
      </c>
      <c r="D59" s="7">
        <v>0</v>
      </c>
      <c r="E59" s="7"/>
      <c r="F59" s="7">
        <v>480931.06000000006</v>
      </c>
      <c r="G59" s="7">
        <v>137055.77000000002</v>
      </c>
      <c r="H59" s="7"/>
      <c r="I59" s="8">
        <f t="shared" si="0"/>
        <v>617986.83000000007</v>
      </c>
      <c r="J59" s="17"/>
      <c r="K59" s="17"/>
    </row>
    <row r="60" spans="1:11" ht="18.899999999999999" customHeight="1">
      <c r="A60" s="9">
        <v>53</v>
      </c>
      <c r="B60" s="20">
        <v>670066</v>
      </c>
      <c r="C60" s="21" t="s">
        <v>14</v>
      </c>
      <c r="D60" s="7">
        <v>0</v>
      </c>
      <c r="E60" s="7"/>
      <c r="F60" s="7">
        <v>0</v>
      </c>
      <c r="G60" s="7">
        <v>0</v>
      </c>
      <c r="H60" s="7">
        <v>145783988.85698342</v>
      </c>
      <c r="I60" s="8">
        <f t="shared" si="0"/>
        <v>145783988.85698342</v>
      </c>
      <c r="J60" s="17"/>
      <c r="K60" s="17"/>
    </row>
    <row r="61" spans="1:11" ht="32.25" customHeight="1">
      <c r="A61" s="9">
        <v>54</v>
      </c>
      <c r="B61" s="22">
        <v>670067</v>
      </c>
      <c r="C61" s="21" t="s">
        <v>51</v>
      </c>
      <c r="D61" s="7">
        <v>481067.52891784511</v>
      </c>
      <c r="E61" s="7"/>
      <c r="F61" s="7">
        <v>1641177.6000000003</v>
      </c>
      <c r="G61" s="7">
        <v>2294238.2435826068</v>
      </c>
      <c r="H61" s="7"/>
      <c r="I61" s="8">
        <f t="shared" si="0"/>
        <v>4416483.3725004522</v>
      </c>
      <c r="J61" s="17"/>
      <c r="K61" s="17"/>
    </row>
    <row r="62" spans="1:11" ht="18">
      <c r="A62" s="9">
        <v>55</v>
      </c>
      <c r="B62" s="25">
        <v>670068</v>
      </c>
      <c r="C62" s="21" t="s">
        <v>53</v>
      </c>
      <c r="D62" s="7">
        <v>0</v>
      </c>
      <c r="E62" s="7"/>
      <c r="F62" s="7">
        <v>1000636.49</v>
      </c>
      <c r="G62" s="7">
        <v>0</v>
      </c>
      <c r="H62" s="7"/>
      <c r="I62" s="8">
        <f t="shared" si="0"/>
        <v>1000636.49</v>
      </c>
      <c r="J62" s="17"/>
      <c r="K62" s="17"/>
    </row>
    <row r="63" spans="1:11" ht="26.25" customHeight="1">
      <c r="A63" s="9">
        <v>56</v>
      </c>
      <c r="B63" s="25">
        <v>670070</v>
      </c>
      <c r="C63" s="26" t="s">
        <v>52</v>
      </c>
      <c r="D63" s="7">
        <v>0</v>
      </c>
      <c r="E63" s="7"/>
      <c r="F63" s="7">
        <v>0</v>
      </c>
      <c r="G63" s="7">
        <v>5951.5373004542507</v>
      </c>
      <c r="H63" s="7"/>
      <c r="I63" s="8">
        <f t="shared" si="0"/>
        <v>5951.5373004542507</v>
      </c>
      <c r="J63" s="17"/>
      <c r="K63" s="17"/>
    </row>
    <row r="64" spans="1:11" ht="18" customHeight="1">
      <c r="A64" s="9">
        <v>57</v>
      </c>
      <c r="B64" s="25">
        <v>670072</v>
      </c>
      <c r="C64" s="21" t="s">
        <v>54</v>
      </c>
      <c r="D64" s="7">
        <v>0</v>
      </c>
      <c r="E64" s="7"/>
      <c r="F64" s="7">
        <v>872996.34</v>
      </c>
      <c r="G64" s="7">
        <v>0</v>
      </c>
      <c r="H64" s="7"/>
      <c r="I64" s="8">
        <f t="shared" si="0"/>
        <v>872996.34</v>
      </c>
      <c r="J64" s="17"/>
      <c r="K64" s="17"/>
    </row>
    <row r="65" spans="1:11" ht="18">
      <c r="A65" s="9">
        <v>58</v>
      </c>
      <c r="B65" s="20">
        <v>670081</v>
      </c>
      <c r="C65" s="27" t="s">
        <v>59</v>
      </c>
      <c r="D65" s="7">
        <v>0</v>
      </c>
      <c r="E65" s="7"/>
      <c r="F65" s="7">
        <v>0</v>
      </c>
      <c r="G65" s="7">
        <v>1505180</v>
      </c>
      <c r="H65" s="7"/>
      <c r="I65" s="8">
        <f t="shared" si="0"/>
        <v>1505180</v>
      </c>
      <c r="J65" s="17"/>
      <c r="K65" s="17"/>
    </row>
    <row r="66" spans="1:11" ht="18">
      <c r="A66" s="9">
        <v>59</v>
      </c>
      <c r="B66" s="22">
        <v>670082</v>
      </c>
      <c r="C66" s="27" t="s">
        <v>58</v>
      </c>
      <c r="D66" s="7">
        <v>0</v>
      </c>
      <c r="E66" s="7"/>
      <c r="F66" s="7">
        <v>0</v>
      </c>
      <c r="G66" s="7">
        <v>4561791.9000000004</v>
      </c>
      <c r="H66" s="7"/>
      <c r="I66" s="8">
        <f t="shared" si="0"/>
        <v>4561791.9000000004</v>
      </c>
      <c r="J66" s="17"/>
      <c r="K66" s="17"/>
    </row>
    <row r="67" spans="1:11" ht="18">
      <c r="A67" s="9">
        <v>60</v>
      </c>
      <c r="B67" s="20">
        <v>670084</v>
      </c>
      <c r="C67" s="21" t="s">
        <v>55</v>
      </c>
      <c r="D67" s="7">
        <v>0</v>
      </c>
      <c r="E67" s="7"/>
      <c r="F67" s="7">
        <v>27136602.696785714</v>
      </c>
      <c r="G67" s="7">
        <v>0</v>
      </c>
      <c r="H67" s="7"/>
      <c r="I67" s="8">
        <f t="shared" si="0"/>
        <v>27136602.696785714</v>
      </c>
      <c r="J67" s="17"/>
      <c r="K67" s="17"/>
    </row>
    <row r="68" spans="1:11" ht="18">
      <c r="A68" s="9">
        <v>61</v>
      </c>
      <c r="B68" s="22">
        <v>670085</v>
      </c>
      <c r="C68" s="27" t="s">
        <v>99</v>
      </c>
      <c r="D68" s="7">
        <v>0</v>
      </c>
      <c r="E68" s="7"/>
      <c r="F68" s="7">
        <v>0</v>
      </c>
      <c r="G68" s="7">
        <v>1323324</v>
      </c>
      <c r="H68" s="7"/>
      <c r="I68" s="8">
        <f t="shared" si="0"/>
        <v>1323324</v>
      </c>
      <c r="J68" s="17"/>
      <c r="K68" s="17"/>
    </row>
    <row r="69" spans="1:11" ht="18">
      <c r="A69" s="9">
        <v>62</v>
      </c>
      <c r="B69" s="22">
        <v>670090</v>
      </c>
      <c r="C69" s="21" t="s">
        <v>100</v>
      </c>
      <c r="D69" s="7">
        <v>0</v>
      </c>
      <c r="E69" s="7"/>
      <c r="F69" s="7">
        <v>10773350.140000001</v>
      </c>
      <c r="G69" s="7">
        <v>0</v>
      </c>
      <c r="H69" s="7"/>
      <c r="I69" s="8">
        <f t="shared" si="0"/>
        <v>10773350.140000001</v>
      </c>
      <c r="J69" s="17"/>
      <c r="K69" s="17"/>
    </row>
    <row r="70" spans="1:11" ht="21.75" customHeight="1">
      <c r="A70" s="9">
        <v>63</v>
      </c>
      <c r="B70" s="22">
        <v>670097</v>
      </c>
      <c r="C70" s="21" t="s">
        <v>57</v>
      </c>
      <c r="D70" s="7">
        <v>0</v>
      </c>
      <c r="E70" s="7"/>
      <c r="F70" s="7">
        <v>652382.98</v>
      </c>
      <c r="G70" s="7">
        <v>3686543.0059360191</v>
      </c>
      <c r="H70" s="7"/>
      <c r="I70" s="8">
        <f t="shared" si="0"/>
        <v>4338925.9859360196</v>
      </c>
      <c r="J70" s="17"/>
      <c r="K70" s="17"/>
    </row>
    <row r="71" spans="1:11" ht="18">
      <c r="A71" s="9">
        <v>64</v>
      </c>
      <c r="B71" s="22">
        <v>670099</v>
      </c>
      <c r="C71" s="21" t="s">
        <v>56</v>
      </c>
      <c r="D71" s="7">
        <v>0</v>
      </c>
      <c r="E71" s="7"/>
      <c r="F71" s="7">
        <v>1606967.85</v>
      </c>
      <c r="G71" s="7">
        <v>22956934.880000003</v>
      </c>
      <c r="H71" s="7"/>
      <c r="I71" s="8">
        <f t="shared" si="0"/>
        <v>24563902.730000004</v>
      </c>
      <c r="J71" s="17"/>
      <c r="K71" s="17"/>
    </row>
    <row r="72" spans="1:11" ht="22.5" customHeight="1">
      <c r="A72" s="9">
        <v>65</v>
      </c>
      <c r="B72" s="20">
        <v>670104</v>
      </c>
      <c r="C72" s="27" t="s">
        <v>60</v>
      </c>
      <c r="D72" s="7">
        <v>0</v>
      </c>
      <c r="E72" s="7"/>
      <c r="F72" s="7">
        <v>0</v>
      </c>
      <c r="G72" s="7">
        <v>11072.833333333332</v>
      </c>
      <c r="H72" s="7"/>
      <c r="I72" s="8">
        <f t="shared" ref="I72:I95" si="1">D72+F72+G72+H72</f>
        <v>11072.833333333332</v>
      </c>
      <c r="J72" s="17"/>
      <c r="K72" s="17"/>
    </row>
    <row r="73" spans="1:11" ht="31.2">
      <c r="A73" s="9">
        <v>66</v>
      </c>
      <c r="B73" s="28">
        <v>670106</v>
      </c>
      <c r="C73" s="29" t="s">
        <v>63</v>
      </c>
      <c r="D73" s="7">
        <v>0</v>
      </c>
      <c r="E73" s="7"/>
      <c r="F73" s="7">
        <v>0</v>
      </c>
      <c r="G73" s="7">
        <v>25315.809999999998</v>
      </c>
      <c r="H73" s="7"/>
      <c r="I73" s="8">
        <f t="shared" si="1"/>
        <v>25315.809999999998</v>
      </c>
      <c r="J73" s="17"/>
      <c r="K73" s="17"/>
    </row>
    <row r="74" spans="1:11" ht="21.6" customHeight="1">
      <c r="A74" s="9">
        <v>67</v>
      </c>
      <c r="B74" s="28">
        <v>670107</v>
      </c>
      <c r="C74" s="30" t="s">
        <v>102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  <c r="J74" s="17"/>
      <c r="K74" s="17"/>
    </row>
    <row r="75" spans="1:11" ht="18">
      <c r="A75" s="9">
        <v>68</v>
      </c>
      <c r="B75" s="25">
        <v>670121</v>
      </c>
      <c r="C75" s="27" t="s">
        <v>61</v>
      </c>
      <c r="D75" s="7">
        <v>0</v>
      </c>
      <c r="E75" s="7"/>
      <c r="F75" s="7">
        <v>0</v>
      </c>
      <c r="G75" s="7">
        <v>171299.41</v>
      </c>
      <c r="H75" s="7"/>
      <c r="I75" s="8">
        <f t="shared" si="1"/>
        <v>171299.41</v>
      </c>
      <c r="J75" s="17"/>
      <c r="K75" s="17"/>
    </row>
    <row r="76" spans="1:11" ht="21" customHeight="1">
      <c r="A76" s="9">
        <v>69</v>
      </c>
      <c r="B76" s="25">
        <v>670123</v>
      </c>
      <c r="C76" s="27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  <c r="J76" s="17"/>
      <c r="K76" s="17"/>
    </row>
    <row r="77" spans="1:11" ht="25.5" customHeight="1">
      <c r="A77" s="9">
        <v>70</v>
      </c>
      <c r="B77" s="28">
        <v>670125</v>
      </c>
      <c r="C77" s="27" t="s">
        <v>103</v>
      </c>
      <c r="D77" s="7">
        <v>0</v>
      </c>
      <c r="E77" s="7"/>
      <c r="F77" s="7">
        <v>13103603.039999999</v>
      </c>
      <c r="G77" s="7">
        <v>0</v>
      </c>
      <c r="H77" s="7"/>
      <c r="I77" s="8">
        <f t="shared" si="1"/>
        <v>13103603.039999999</v>
      </c>
      <c r="J77" s="17"/>
      <c r="K77" s="17"/>
    </row>
    <row r="78" spans="1:11" ht="18">
      <c r="A78" s="9">
        <v>71</v>
      </c>
      <c r="B78" s="25">
        <v>670129</v>
      </c>
      <c r="C78" s="29" t="s">
        <v>81</v>
      </c>
      <c r="D78" s="7">
        <v>0</v>
      </c>
      <c r="E78" s="7"/>
      <c r="F78" s="7">
        <v>4864959.96</v>
      </c>
      <c r="G78" s="7">
        <v>0</v>
      </c>
      <c r="H78" s="7"/>
      <c r="I78" s="8">
        <f t="shared" si="1"/>
        <v>4864959.96</v>
      </c>
      <c r="J78" s="17"/>
      <c r="K78" s="17"/>
    </row>
    <row r="79" spans="1:11" ht="21" customHeight="1">
      <c r="A79" s="9">
        <v>72</v>
      </c>
      <c r="B79" s="25">
        <v>670130</v>
      </c>
      <c r="C79" s="29" t="s">
        <v>64</v>
      </c>
      <c r="D79" s="7">
        <v>0</v>
      </c>
      <c r="E79" s="7"/>
      <c r="F79" s="7">
        <v>20139</v>
      </c>
      <c r="G79" s="7">
        <v>0</v>
      </c>
      <c r="H79" s="7"/>
      <c r="I79" s="8">
        <f t="shared" si="1"/>
        <v>20139</v>
      </c>
      <c r="J79" s="17"/>
      <c r="K79" s="17"/>
    </row>
    <row r="80" spans="1:11" ht="18">
      <c r="A80" s="9">
        <v>73</v>
      </c>
      <c r="B80" s="25">
        <v>670131</v>
      </c>
      <c r="C80" s="29" t="s">
        <v>104</v>
      </c>
      <c r="D80" s="7">
        <v>0</v>
      </c>
      <c r="E80" s="7"/>
      <c r="F80" s="7">
        <v>0</v>
      </c>
      <c r="G80" s="7">
        <v>51494.91</v>
      </c>
      <c r="H80" s="7"/>
      <c r="I80" s="8">
        <f t="shared" si="1"/>
        <v>51494.91</v>
      </c>
      <c r="J80" s="17"/>
      <c r="K80" s="17"/>
    </row>
    <row r="81" spans="1:11" ht="18">
      <c r="A81" s="9">
        <v>74</v>
      </c>
      <c r="B81" s="25">
        <v>670134</v>
      </c>
      <c r="C81" s="29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  <c r="J81" s="17"/>
      <c r="K81" s="17"/>
    </row>
    <row r="82" spans="1:11" ht="18">
      <c r="A82" s="9">
        <v>75</v>
      </c>
      <c r="B82" s="25">
        <v>670136</v>
      </c>
      <c r="C82" s="29" t="s">
        <v>67</v>
      </c>
      <c r="D82" s="7">
        <v>0</v>
      </c>
      <c r="E82" s="7"/>
      <c r="F82" s="7">
        <v>989034.73</v>
      </c>
      <c r="G82" s="7">
        <v>5726645.6099999994</v>
      </c>
      <c r="H82" s="7"/>
      <c r="I82" s="8">
        <f t="shared" si="1"/>
        <v>6715680.3399999999</v>
      </c>
      <c r="J82" s="17"/>
      <c r="K82" s="17"/>
    </row>
    <row r="83" spans="1:11" ht="18">
      <c r="A83" s="9">
        <v>76</v>
      </c>
      <c r="B83" s="25">
        <v>670139</v>
      </c>
      <c r="C83" s="29" t="s">
        <v>66</v>
      </c>
      <c r="D83" s="7">
        <v>0</v>
      </c>
      <c r="E83" s="7"/>
      <c r="F83" s="7">
        <v>0</v>
      </c>
      <c r="G83" s="7">
        <v>511255.1</v>
      </c>
      <c r="H83" s="7"/>
      <c r="I83" s="8">
        <f t="shared" si="1"/>
        <v>511255.1</v>
      </c>
      <c r="J83" s="17"/>
      <c r="K83" s="17"/>
    </row>
    <row r="84" spans="1:11" ht="23.25" customHeight="1">
      <c r="A84" s="9">
        <v>77</v>
      </c>
      <c r="B84" s="31">
        <v>670141</v>
      </c>
      <c r="C84" s="29" t="s">
        <v>72</v>
      </c>
      <c r="D84" s="7">
        <v>0</v>
      </c>
      <c r="E84" s="7"/>
      <c r="F84" s="7">
        <v>0</v>
      </c>
      <c r="G84" s="7">
        <v>4419778</v>
      </c>
      <c r="H84" s="7"/>
      <c r="I84" s="8">
        <f t="shared" si="1"/>
        <v>4419778</v>
      </c>
      <c r="J84" s="17"/>
      <c r="K84" s="17"/>
    </row>
    <row r="85" spans="1:11" ht="21" customHeight="1">
      <c r="A85" s="9">
        <v>78</v>
      </c>
      <c r="B85" s="25">
        <v>670143</v>
      </c>
      <c r="C85" s="29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  <c r="J85" s="17"/>
      <c r="K85" s="17"/>
    </row>
    <row r="86" spans="1:11" ht="18">
      <c r="A86" s="9">
        <v>79</v>
      </c>
      <c r="B86" s="20">
        <v>670145</v>
      </c>
      <c r="C86" s="32" t="s">
        <v>69</v>
      </c>
      <c r="D86" s="7">
        <v>0</v>
      </c>
      <c r="E86" s="7"/>
      <c r="F86" s="7">
        <v>0</v>
      </c>
      <c r="G86" s="7">
        <v>954475.5</v>
      </c>
      <c r="H86" s="7"/>
      <c r="I86" s="8">
        <f t="shared" si="1"/>
        <v>954475.5</v>
      </c>
      <c r="J86" s="17"/>
      <c r="K86" s="17"/>
    </row>
    <row r="87" spans="1:11" ht="20.25" customHeight="1">
      <c r="A87" s="9">
        <v>80</v>
      </c>
      <c r="B87" s="25">
        <v>670146</v>
      </c>
      <c r="C87" s="32" t="s">
        <v>105</v>
      </c>
      <c r="D87" s="7">
        <v>0</v>
      </c>
      <c r="E87" s="7"/>
      <c r="F87" s="7">
        <v>0</v>
      </c>
      <c r="G87" s="7">
        <v>0</v>
      </c>
      <c r="H87" s="7"/>
      <c r="I87" s="8">
        <f t="shared" si="1"/>
        <v>0</v>
      </c>
      <c r="J87" s="17"/>
      <c r="K87" s="17"/>
    </row>
    <row r="88" spans="1:11" ht="18">
      <c r="A88" s="9">
        <v>81</v>
      </c>
      <c r="B88" s="20">
        <v>670147</v>
      </c>
      <c r="C88" s="32" t="s">
        <v>71</v>
      </c>
      <c r="D88" s="7">
        <v>12465909.173148615</v>
      </c>
      <c r="E88" s="7"/>
      <c r="F88" s="7">
        <v>0</v>
      </c>
      <c r="G88" s="7">
        <v>2692.1</v>
      </c>
      <c r="H88" s="7"/>
      <c r="I88" s="8">
        <f t="shared" si="1"/>
        <v>12468601.273148615</v>
      </c>
      <c r="J88" s="17"/>
      <c r="K88" s="17"/>
    </row>
    <row r="89" spans="1:11" ht="18">
      <c r="A89" s="9">
        <v>82</v>
      </c>
      <c r="B89" s="20">
        <v>670148</v>
      </c>
      <c r="C89" s="33" t="s">
        <v>106</v>
      </c>
      <c r="D89" s="7">
        <v>2125874.6954955277</v>
      </c>
      <c r="E89" s="7"/>
      <c r="F89" s="7">
        <v>0</v>
      </c>
      <c r="G89" s="7">
        <v>0</v>
      </c>
      <c r="H89" s="7"/>
      <c r="I89" s="8">
        <f t="shared" si="1"/>
        <v>2125874.6954955277</v>
      </c>
      <c r="J89" s="17"/>
      <c r="K89" s="17"/>
    </row>
    <row r="90" spans="1:11" ht="18">
      <c r="A90" s="9">
        <v>83</v>
      </c>
      <c r="B90" s="20">
        <v>670150</v>
      </c>
      <c r="C90" s="32" t="s">
        <v>73</v>
      </c>
      <c r="D90" s="7">
        <v>0</v>
      </c>
      <c r="E90" s="7"/>
      <c r="F90" s="7">
        <v>0</v>
      </c>
      <c r="G90" s="7">
        <v>0</v>
      </c>
      <c r="H90" s="7"/>
      <c r="I90" s="8">
        <f t="shared" si="1"/>
        <v>0</v>
      </c>
      <c r="J90" s="17"/>
      <c r="K90" s="17"/>
    </row>
    <row r="91" spans="1:11" ht="18">
      <c r="A91" s="9">
        <v>84</v>
      </c>
      <c r="B91" s="20">
        <v>670151</v>
      </c>
      <c r="C91" s="32" t="s">
        <v>107</v>
      </c>
      <c r="D91" s="7">
        <v>0</v>
      </c>
      <c r="E91" s="7"/>
      <c r="F91" s="7">
        <v>0</v>
      </c>
      <c r="G91" s="7">
        <v>0</v>
      </c>
      <c r="H91" s="7"/>
      <c r="I91" s="8">
        <f t="shared" si="1"/>
        <v>0</v>
      </c>
      <c r="J91" s="17"/>
      <c r="K91" s="17"/>
    </row>
    <row r="92" spans="1:11" ht="18">
      <c r="A92" s="9">
        <v>85</v>
      </c>
      <c r="B92" s="20">
        <v>670152</v>
      </c>
      <c r="C92" s="32" t="s">
        <v>74</v>
      </c>
      <c r="D92" s="7">
        <v>0</v>
      </c>
      <c r="E92" s="7"/>
      <c r="F92" s="7">
        <v>0</v>
      </c>
      <c r="G92" s="7">
        <v>0</v>
      </c>
      <c r="H92" s="7"/>
      <c r="I92" s="8">
        <f t="shared" si="1"/>
        <v>0</v>
      </c>
      <c r="J92" s="17"/>
      <c r="K92" s="17"/>
    </row>
    <row r="93" spans="1:11" ht="18">
      <c r="A93" s="9">
        <v>86</v>
      </c>
      <c r="B93" s="20">
        <v>670153</v>
      </c>
      <c r="C93" s="32" t="s">
        <v>75</v>
      </c>
      <c r="D93" s="7">
        <v>0</v>
      </c>
      <c r="E93" s="7"/>
      <c r="F93" s="7">
        <v>0</v>
      </c>
      <c r="G93" s="7">
        <v>0</v>
      </c>
      <c r="H93" s="7"/>
      <c r="I93" s="8">
        <f t="shared" si="1"/>
        <v>0</v>
      </c>
      <c r="J93" s="17"/>
      <c r="K93" s="17"/>
    </row>
    <row r="94" spans="1:11" ht="18">
      <c r="A94" s="9">
        <v>87</v>
      </c>
      <c r="B94" s="20">
        <v>670155</v>
      </c>
      <c r="C94" s="32" t="s">
        <v>108</v>
      </c>
      <c r="D94" s="7">
        <v>0</v>
      </c>
      <c r="E94" s="7"/>
      <c r="F94" s="7">
        <v>886390.77</v>
      </c>
      <c r="G94" s="7">
        <v>0</v>
      </c>
      <c r="H94" s="7"/>
      <c r="I94" s="8">
        <f t="shared" si="1"/>
        <v>886390.77</v>
      </c>
      <c r="J94" s="17"/>
      <c r="K94" s="17"/>
    </row>
    <row r="95" spans="1:11" ht="27.6">
      <c r="A95" s="9">
        <v>88</v>
      </c>
      <c r="B95" s="20">
        <v>670156</v>
      </c>
      <c r="C95" s="27" t="s">
        <v>101</v>
      </c>
      <c r="D95" s="7">
        <v>0</v>
      </c>
      <c r="E95" s="7"/>
      <c r="F95" s="7"/>
      <c r="G95" s="7">
        <v>1137231</v>
      </c>
      <c r="H95" s="7"/>
      <c r="I95" s="8">
        <f t="shared" si="1"/>
        <v>1137231</v>
      </c>
      <c r="J95" s="17"/>
      <c r="K95" s="17"/>
    </row>
    <row r="96" spans="1:11" ht="29.25" customHeight="1">
      <c r="A96" s="9">
        <v>89</v>
      </c>
      <c r="B96" s="22">
        <v>670014</v>
      </c>
      <c r="C96" s="21" t="s">
        <v>93</v>
      </c>
      <c r="D96" s="7">
        <v>40153304.041877359</v>
      </c>
      <c r="E96" s="7"/>
      <c r="F96" s="7">
        <v>4592254.47</v>
      </c>
      <c r="G96" s="7">
        <v>19464531.189999998</v>
      </c>
      <c r="H96" s="7"/>
      <c r="I96" s="8">
        <f>D96+F96+G96+H96</f>
        <v>64210089.701877356</v>
      </c>
      <c r="J96" s="17"/>
      <c r="K96" s="17"/>
    </row>
    <row r="97" spans="1:11" ht="17.399999999999999">
      <c r="A97" s="9"/>
      <c r="B97" s="34"/>
      <c r="C97" s="13" t="s">
        <v>70</v>
      </c>
      <c r="D97" s="8">
        <f>SUM(D8:D96)</f>
        <v>1099664631.6491277</v>
      </c>
      <c r="E97" s="8">
        <f t="shared" ref="E97:H97" si="2">SUM(E8:E96)</f>
        <v>146449891</v>
      </c>
      <c r="F97" s="8">
        <f t="shared" si="2"/>
        <v>297795732.5767858</v>
      </c>
      <c r="G97" s="8">
        <f t="shared" si="2"/>
        <v>987327933.082865</v>
      </c>
      <c r="H97" s="8">
        <f t="shared" si="2"/>
        <v>150873762.77768981</v>
      </c>
      <c r="I97" s="8">
        <f t="shared" ref="I97" si="3">SUM(I8:I96)</f>
        <v>2535662060.0864687</v>
      </c>
      <c r="J97" s="17"/>
      <c r="K97" s="17"/>
    </row>
    <row r="98" spans="1:11">
      <c r="I98" s="11"/>
    </row>
    <row r="99" spans="1:11">
      <c r="D99" s="17"/>
      <c r="I99" s="11"/>
    </row>
    <row r="100" spans="1:11">
      <c r="I100" s="11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01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G8" sqref="G8:G96"/>
    </sheetView>
  </sheetViews>
  <sheetFormatPr defaultColWidth="8.88671875" defaultRowHeight="14.4"/>
  <cols>
    <col min="1" max="1" width="8.88671875" style="3" customWidth="1"/>
    <col min="2" max="2" width="12.88671875" style="3" customWidth="1"/>
    <col min="3" max="3" width="62.44140625" style="3" customWidth="1"/>
    <col min="4" max="4" width="23.109375" style="3" customWidth="1"/>
    <col min="5" max="5" width="16.44140625" style="3" customWidth="1"/>
    <col min="6" max="6" width="18.44140625" style="3" customWidth="1"/>
    <col min="7" max="7" width="22.109375" style="3" customWidth="1"/>
    <col min="8" max="8" width="16.44140625" style="3" customWidth="1"/>
    <col min="9" max="9" width="21.44140625" style="2" customWidth="1"/>
    <col min="10" max="16384" width="8.88671875" style="3"/>
  </cols>
  <sheetData>
    <row r="1" spans="1:9" ht="24.75" customHeight="1">
      <c r="A1" s="1"/>
      <c r="B1" s="1"/>
      <c r="C1" s="1"/>
      <c r="D1" s="1"/>
      <c r="E1" s="1"/>
      <c r="F1" s="1"/>
      <c r="G1" s="1"/>
      <c r="H1" s="38" t="s">
        <v>80</v>
      </c>
      <c r="I1" s="38"/>
    </row>
    <row r="2" spans="1:9" ht="15" customHeight="1">
      <c r="A2" s="1"/>
      <c r="B2" s="1"/>
      <c r="C2" s="43" t="str">
        <f>согаз!C2</f>
        <v>Утверждено на заседании Комиссии по разработке Территориальной программы ОМС от 30.12.2022 года</v>
      </c>
      <c r="D2" s="43"/>
      <c r="E2" s="43"/>
      <c r="F2" s="43"/>
      <c r="G2" s="43"/>
      <c r="H2" s="43"/>
      <c r="I2" s="43"/>
    </row>
    <row r="3" spans="1:9" ht="15.6">
      <c r="A3" s="4"/>
      <c r="B3" s="4"/>
      <c r="C3" s="4"/>
      <c r="D3" s="4"/>
      <c r="E3" s="4"/>
      <c r="F3" s="10"/>
      <c r="G3" s="10"/>
      <c r="H3" s="38"/>
      <c r="I3" s="38"/>
    </row>
    <row r="4" spans="1:9" ht="17.399999999999999">
      <c r="A4" s="4"/>
      <c r="B4" s="4"/>
      <c r="C4" s="39" t="str">
        <f>согаз!C4</f>
        <v>Стоимость медицинской помощи в разрезе медицинских и страховых медицинских организаций на 2023 год</v>
      </c>
      <c r="D4" s="39"/>
      <c r="E4" s="39"/>
      <c r="F4" s="39"/>
      <c r="G4" s="39"/>
      <c r="H4" s="39"/>
      <c r="I4" s="39"/>
    </row>
    <row r="5" spans="1:9" ht="24" customHeight="1">
      <c r="A5" s="39"/>
      <c r="B5" s="39"/>
      <c r="C5" s="39"/>
      <c r="D5" s="39"/>
      <c r="E5" s="39"/>
      <c r="F5" s="39"/>
      <c r="G5" s="39"/>
      <c r="H5" s="39"/>
      <c r="I5" s="12" t="s">
        <v>76</v>
      </c>
    </row>
    <row r="6" spans="1:9" ht="21.6" customHeight="1">
      <c r="A6" s="37" t="s">
        <v>1</v>
      </c>
      <c r="B6" s="37" t="s">
        <v>86</v>
      </c>
      <c r="C6" s="40" t="s">
        <v>78</v>
      </c>
      <c r="D6" s="41"/>
      <c r="E6" s="41"/>
      <c r="F6" s="41"/>
      <c r="G6" s="41"/>
      <c r="H6" s="41"/>
      <c r="I6" s="42"/>
    </row>
    <row r="7" spans="1:9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9" ht="43.5" customHeight="1">
      <c r="A8" s="9">
        <v>1</v>
      </c>
      <c r="B8" s="20">
        <v>670001</v>
      </c>
      <c r="C8" s="21" t="s">
        <v>12</v>
      </c>
      <c r="D8" s="7">
        <v>0</v>
      </c>
      <c r="E8" s="7"/>
      <c r="F8" s="7">
        <v>0</v>
      </c>
      <c r="G8" s="7">
        <v>3423832</v>
      </c>
      <c r="H8" s="7"/>
      <c r="I8" s="8">
        <f>D8+F8+G8+H8</f>
        <v>3423832</v>
      </c>
    </row>
    <row r="9" spans="1:9" ht="39.75" customHeight="1">
      <c r="A9" s="9">
        <v>2</v>
      </c>
      <c r="B9" s="22">
        <v>670002</v>
      </c>
      <c r="C9" s="21" t="s">
        <v>8</v>
      </c>
      <c r="D9" s="7">
        <v>420380497.8434577</v>
      </c>
      <c r="E9" s="7">
        <v>89977998</v>
      </c>
      <c r="F9" s="7">
        <v>19355586.970000003</v>
      </c>
      <c r="G9" s="7">
        <v>28290291.588868491</v>
      </c>
      <c r="H9" s="7"/>
      <c r="I9" s="8">
        <f t="shared" ref="I9:I71" si="0">D9+F9+G9+H9</f>
        <v>468026376.40232623</v>
      </c>
    </row>
    <row r="10" spans="1:9" ht="39.75" customHeight="1">
      <c r="A10" s="9">
        <v>3</v>
      </c>
      <c r="B10" s="22">
        <v>670003</v>
      </c>
      <c r="C10" s="21" t="s">
        <v>9</v>
      </c>
      <c r="D10" s="7">
        <v>49751958.847200722</v>
      </c>
      <c r="E10" s="7">
        <v>1301766</v>
      </c>
      <c r="F10" s="7">
        <v>13874500.390000001</v>
      </c>
      <c r="G10" s="7">
        <v>14549717.54635088</v>
      </c>
      <c r="H10" s="7"/>
      <c r="I10" s="8">
        <f t="shared" si="0"/>
        <v>78176176.783551604</v>
      </c>
    </row>
    <row r="11" spans="1:9" ht="39" customHeight="1">
      <c r="A11" s="9">
        <v>4</v>
      </c>
      <c r="B11" s="20">
        <v>670004</v>
      </c>
      <c r="C11" s="21" t="s">
        <v>10</v>
      </c>
      <c r="D11" s="7">
        <v>0</v>
      </c>
      <c r="E11" s="7"/>
      <c r="F11" s="7">
        <v>0</v>
      </c>
      <c r="G11" s="7">
        <v>18657570</v>
      </c>
      <c r="H11" s="7"/>
      <c r="I11" s="8">
        <f t="shared" si="0"/>
        <v>18657570</v>
      </c>
    </row>
    <row r="12" spans="1:9" ht="35.25" customHeight="1">
      <c r="A12" s="9">
        <v>5</v>
      </c>
      <c r="B12" s="22">
        <v>670005</v>
      </c>
      <c r="C12" s="21" t="s">
        <v>11</v>
      </c>
      <c r="D12" s="7">
        <v>169049415.1563679</v>
      </c>
      <c r="E12" s="7">
        <v>31644264</v>
      </c>
      <c r="F12" s="7">
        <v>178247680.02000007</v>
      </c>
      <c r="G12" s="7">
        <v>28589643.981207158</v>
      </c>
      <c r="H12" s="7"/>
      <c r="I12" s="8">
        <f t="shared" si="0"/>
        <v>375886739.15757513</v>
      </c>
    </row>
    <row r="13" spans="1:9" ht="35.25" customHeight="1">
      <c r="A13" s="9">
        <v>6</v>
      </c>
      <c r="B13" s="20">
        <v>670006</v>
      </c>
      <c r="C13" s="21" t="s">
        <v>47</v>
      </c>
      <c r="D13" s="7">
        <v>5936568.9100835249</v>
      </c>
      <c r="E13" s="7"/>
      <c r="F13" s="7">
        <v>0</v>
      </c>
      <c r="G13" s="7">
        <v>0</v>
      </c>
      <c r="H13" s="7"/>
      <c r="I13" s="8">
        <f t="shared" si="0"/>
        <v>5936568.9100835249</v>
      </c>
    </row>
    <row r="14" spans="1:9" ht="30" customHeight="1">
      <c r="A14" s="9">
        <v>7</v>
      </c>
      <c r="B14" s="20">
        <v>670008</v>
      </c>
      <c r="C14" s="21" t="s">
        <v>91</v>
      </c>
      <c r="D14" s="7">
        <v>0</v>
      </c>
      <c r="E14" s="7"/>
      <c r="F14" s="7">
        <v>0</v>
      </c>
      <c r="G14" s="7">
        <v>8584320</v>
      </c>
      <c r="H14" s="7"/>
      <c r="I14" s="8">
        <f t="shared" si="0"/>
        <v>8584320</v>
      </c>
    </row>
    <row r="15" spans="1:9" ht="19.5" customHeight="1">
      <c r="A15" s="9">
        <v>8</v>
      </c>
      <c r="B15" s="20">
        <v>670009</v>
      </c>
      <c r="C15" s="21" t="s">
        <v>37</v>
      </c>
      <c r="D15" s="7">
        <v>0</v>
      </c>
      <c r="E15" s="7"/>
      <c r="F15" s="7">
        <v>0</v>
      </c>
      <c r="G15" s="7">
        <v>6595320</v>
      </c>
      <c r="H15" s="7"/>
      <c r="I15" s="8">
        <f t="shared" si="0"/>
        <v>6595320</v>
      </c>
    </row>
    <row r="16" spans="1:9" ht="19.5" customHeight="1">
      <c r="A16" s="9">
        <v>9</v>
      </c>
      <c r="B16" s="20">
        <v>670010</v>
      </c>
      <c r="C16" s="21" t="s">
        <v>40</v>
      </c>
      <c r="D16" s="7">
        <v>0</v>
      </c>
      <c r="E16" s="7"/>
      <c r="F16" s="7">
        <v>0</v>
      </c>
      <c r="G16" s="7">
        <v>6203810</v>
      </c>
      <c r="I16" s="8">
        <f t="shared" si="0"/>
        <v>6203810</v>
      </c>
    </row>
    <row r="17" spans="1:9" ht="27.75" customHeight="1">
      <c r="A17" s="9">
        <v>10</v>
      </c>
      <c r="B17" s="20">
        <v>670011</v>
      </c>
      <c r="C17" s="21" t="s">
        <v>44</v>
      </c>
      <c r="D17" s="7">
        <v>0</v>
      </c>
      <c r="E17" s="7"/>
      <c r="F17" s="7">
        <v>0</v>
      </c>
      <c r="G17" s="7">
        <v>8936050</v>
      </c>
      <c r="H17" s="7"/>
      <c r="I17" s="8">
        <f t="shared" si="0"/>
        <v>8936050</v>
      </c>
    </row>
    <row r="18" spans="1:9" ht="19.5" customHeight="1">
      <c r="A18" s="9">
        <v>11</v>
      </c>
      <c r="B18" s="22">
        <v>670012</v>
      </c>
      <c r="C18" s="21" t="s">
        <v>92</v>
      </c>
      <c r="D18" s="7">
        <v>0</v>
      </c>
      <c r="E18" s="7"/>
      <c r="F18" s="7">
        <v>0</v>
      </c>
      <c r="G18" s="7">
        <v>11065829.66</v>
      </c>
      <c r="H18" s="7">
        <v>198891.56542200583</v>
      </c>
      <c r="I18" s="8">
        <f t="shared" si="0"/>
        <v>11264721.225422006</v>
      </c>
    </row>
    <row r="19" spans="1:9" ht="30.75" customHeight="1">
      <c r="A19" s="9">
        <v>12</v>
      </c>
      <c r="B19" s="22">
        <v>670013</v>
      </c>
      <c r="C19" s="21" t="s">
        <v>28</v>
      </c>
      <c r="D19" s="7">
        <v>4576495.4030884989</v>
      </c>
      <c r="E19" s="7"/>
      <c r="F19" s="7">
        <v>2917697.08</v>
      </c>
      <c r="G19" s="7">
        <v>24517816.670000002</v>
      </c>
      <c r="H19" s="7"/>
      <c r="I19" s="8">
        <f t="shared" si="0"/>
        <v>32012009.153088503</v>
      </c>
    </row>
    <row r="20" spans="1:9" ht="31.5" customHeight="1">
      <c r="A20" s="9">
        <v>13</v>
      </c>
      <c r="B20" s="22">
        <v>670015</v>
      </c>
      <c r="C20" s="21" t="s">
        <v>29</v>
      </c>
      <c r="D20" s="7">
        <v>17629368.561767396</v>
      </c>
      <c r="E20" s="7"/>
      <c r="F20" s="7">
        <v>3028699.0800000005</v>
      </c>
      <c r="G20" s="7">
        <v>14307821.150000002</v>
      </c>
      <c r="H20" s="7"/>
      <c r="I20" s="8">
        <f t="shared" si="0"/>
        <v>34965888.791767403</v>
      </c>
    </row>
    <row r="21" spans="1:9" ht="18">
      <c r="A21" s="9">
        <v>14</v>
      </c>
      <c r="B21" s="22">
        <v>670017</v>
      </c>
      <c r="C21" s="21" t="s">
        <v>30</v>
      </c>
      <c r="D21" s="7">
        <v>6519757.5465265429</v>
      </c>
      <c r="E21" s="7"/>
      <c r="F21" s="7">
        <v>2432870.5100000007</v>
      </c>
      <c r="G21" s="7">
        <v>32488418.830000002</v>
      </c>
      <c r="H21" s="7"/>
      <c r="I21" s="8">
        <f t="shared" si="0"/>
        <v>41441046.886526547</v>
      </c>
    </row>
    <row r="22" spans="1:9" ht="18">
      <c r="A22" s="9">
        <v>15</v>
      </c>
      <c r="B22" s="22">
        <v>670018</v>
      </c>
      <c r="C22" s="21" t="s">
        <v>31</v>
      </c>
      <c r="D22" s="7">
        <v>10451321.909139168</v>
      </c>
      <c r="E22" s="7"/>
      <c r="F22" s="7">
        <v>4986652.95</v>
      </c>
      <c r="G22" s="7">
        <v>29681950.919999998</v>
      </c>
      <c r="H22" s="7"/>
      <c r="I22" s="8">
        <f t="shared" si="0"/>
        <v>45119925.779139161</v>
      </c>
    </row>
    <row r="23" spans="1:9" ht="18">
      <c r="A23" s="9">
        <v>16</v>
      </c>
      <c r="B23" s="22">
        <v>670019</v>
      </c>
      <c r="C23" s="21" t="s">
        <v>32</v>
      </c>
      <c r="D23" s="7">
        <v>1280895.7108696946</v>
      </c>
      <c r="E23" s="7"/>
      <c r="F23" s="7">
        <v>2162386.08</v>
      </c>
      <c r="G23" s="7">
        <v>15050912.67</v>
      </c>
      <c r="H23" s="7"/>
      <c r="I23" s="8">
        <f t="shared" si="0"/>
        <v>18494194.460869696</v>
      </c>
    </row>
    <row r="24" spans="1:9" ht="22.65" customHeight="1">
      <c r="A24" s="9">
        <v>17</v>
      </c>
      <c r="B24" s="22">
        <v>670020</v>
      </c>
      <c r="C24" s="21" t="s">
        <v>82</v>
      </c>
      <c r="D24" s="7">
        <v>6845850.8875326626</v>
      </c>
      <c r="E24" s="7"/>
      <c r="F24" s="7">
        <v>3910014.61</v>
      </c>
      <c r="G24" s="7">
        <v>61333934.799999997</v>
      </c>
      <c r="H24" s="7"/>
      <c r="I24" s="8">
        <f t="shared" si="0"/>
        <v>72089800.297532663</v>
      </c>
    </row>
    <row r="25" spans="1:9" ht="18">
      <c r="A25" s="9">
        <v>18</v>
      </c>
      <c r="B25" s="22">
        <v>670021</v>
      </c>
      <c r="C25" s="21" t="s">
        <v>33</v>
      </c>
      <c r="D25" s="7">
        <v>619630.7685139965</v>
      </c>
      <c r="E25" s="7"/>
      <c r="F25" s="7">
        <v>1020156.81</v>
      </c>
      <c r="G25" s="7">
        <v>2526219.2800000003</v>
      </c>
      <c r="H25" s="7"/>
      <c r="I25" s="8">
        <f t="shared" si="0"/>
        <v>4166006.8585139969</v>
      </c>
    </row>
    <row r="26" spans="1:9" ht="18">
      <c r="A26" s="9">
        <v>19</v>
      </c>
      <c r="B26" s="22">
        <v>670022</v>
      </c>
      <c r="C26" s="21" t="s">
        <v>34</v>
      </c>
      <c r="D26" s="7">
        <v>3459555.095326907</v>
      </c>
      <c r="E26" s="7"/>
      <c r="F26" s="7">
        <v>1992016.4400000002</v>
      </c>
      <c r="G26" s="7">
        <v>34203430.109999999</v>
      </c>
      <c r="H26" s="7"/>
      <c r="I26" s="8">
        <f t="shared" si="0"/>
        <v>39655001.645326905</v>
      </c>
    </row>
    <row r="27" spans="1:9" ht="36" customHeight="1">
      <c r="A27" s="9">
        <v>20</v>
      </c>
      <c r="B27" s="22">
        <v>670023</v>
      </c>
      <c r="C27" s="21" t="s">
        <v>35</v>
      </c>
      <c r="D27" s="7">
        <v>5955447.2815315006</v>
      </c>
      <c r="E27" s="7"/>
      <c r="F27" s="7">
        <v>1974155.5499999998</v>
      </c>
      <c r="G27" s="7">
        <v>27135925.48</v>
      </c>
      <c r="H27" s="7"/>
      <c r="I27" s="8">
        <f t="shared" si="0"/>
        <v>35065528.311531499</v>
      </c>
    </row>
    <row r="28" spans="1:9" ht="36" customHeight="1">
      <c r="A28" s="9">
        <v>21</v>
      </c>
      <c r="B28" s="22">
        <v>670024</v>
      </c>
      <c r="C28" s="21" t="s">
        <v>94</v>
      </c>
      <c r="D28" s="7">
        <v>3978328.9553912031</v>
      </c>
      <c r="E28" s="7"/>
      <c r="F28" s="7">
        <v>2427303.9500000002</v>
      </c>
      <c r="G28" s="7">
        <v>34058946.379999995</v>
      </c>
      <c r="H28" s="7"/>
      <c r="I28" s="8">
        <f t="shared" si="0"/>
        <v>40464579.285391197</v>
      </c>
    </row>
    <row r="29" spans="1:9" ht="36" customHeight="1">
      <c r="A29" s="9">
        <v>22</v>
      </c>
      <c r="B29" s="22">
        <v>670026</v>
      </c>
      <c r="C29" s="21" t="s">
        <v>83</v>
      </c>
      <c r="D29" s="7">
        <v>14048315.956708655</v>
      </c>
      <c r="E29" s="7"/>
      <c r="F29" s="7">
        <v>3567415.1100000003</v>
      </c>
      <c r="G29" s="7">
        <v>64185346.519999996</v>
      </c>
      <c r="H29" s="7"/>
      <c r="I29" s="8">
        <f t="shared" si="0"/>
        <v>81801077.58670865</v>
      </c>
    </row>
    <row r="30" spans="1:9" ht="36" customHeight="1">
      <c r="A30" s="9">
        <v>23</v>
      </c>
      <c r="B30" s="22">
        <v>670027</v>
      </c>
      <c r="C30" s="21" t="s">
        <v>38</v>
      </c>
      <c r="D30" s="7">
        <v>58415204.605320208</v>
      </c>
      <c r="E30" s="7"/>
      <c r="F30" s="7">
        <v>5455757.1200000001</v>
      </c>
      <c r="G30" s="7">
        <v>43606285.07</v>
      </c>
      <c r="H30" s="7"/>
      <c r="I30" s="8">
        <f t="shared" si="0"/>
        <v>107477246.79532021</v>
      </c>
    </row>
    <row r="31" spans="1:9" ht="36" customHeight="1">
      <c r="A31" s="9">
        <v>24</v>
      </c>
      <c r="B31" s="22">
        <v>670028</v>
      </c>
      <c r="C31" s="21" t="s">
        <v>39</v>
      </c>
      <c r="D31" s="7">
        <v>16352725.43124561</v>
      </c>
      <c r="E31" s="7"/>
      <c r="F31" s="7">
        <v>6776539.5</v>
      </c>
      <c r="G31" s="7">
        <v>53305736.560000002</v>
      </c>
      <c r="H31" s="7"/>
      <c r="I31" s="8">
        <f t="shared" si="0"/>
        <v>76435001.491245613</v>
      </c>
    </row>
    <row r="32" spans="1:9" ht="21" customHeight="1">
      <c r="A32" s="9">
        <v>25</v>
      </c>
      <c r="B32" s="23">
        <v>670029</v>
      </c>
      <c r="C32" s="24" t="s">
        <v>95</v>
      </c>
      <c r="D32" s="7">
        <v>67203804.794793487</v>
      </c>
      <c r="E32" s="7"/>
      <c r="F32" s="7">
        <v>7218032.6400000006</v>
      </c>
      <c r="G32" s="7">
        <v>26961500.510000002</v>
      </c>
      <c r="H32" s="7"/>
      <c r="I32" s="8">
        <f t="shared" si="0"/>
        <v>101383337.94479349</v>
      </c>
    </row>
    <row r="33" spans="1:9" ht="18">
      <c r="A33" s="9">
        <v>26</v>
      </c>
      <c r="B33" s="22">
        <v>670030</v>
      </c>
      <c r="C33" s="21" t="s">
        <v>84</v>
      </c>
      <c r="D33" s="7">
        <v>8829448.7530297954</v>
      </c>
      <c r="E33" s="7"/>
      <c r="F33" s="7">
        <v>3142632.2399999998</v>
      </c>
      <c r="G33" s="7">
        <v>5483526.9800000004</v>
      </c>
      <c r="H33" s="7"/>
      <c r="I33" s="8">
        <f t="shared" si="0"/>
        <v>17455607.973029796</v>
      </c>
    </row>
    <row r="34" spans="1:9" ht="18">
      <c r="A34" s="9">
        <v>27</v>
      </c>
      <c r="B34" s="22">
        <v>670033</v>
      </c>
      <c r="C34" s="21" t="s">
        <v>42</v>
      </c>
      <c r="D34" s="7">
        <v>3404141.2736278479</v>
      </c>
      <c r="E34" s="7"/>
      <c r="F34" s="7">
        <v>2753853.1399999997</v>
      </c>
      <c r="G34" s="7">
        <v>36651287.710000001</v>
      </c>
      <c r="H34" s="7"/>
      <c r="I34" s="8">
        <f t="shared" si="0"/>
        <v>42809282.123627849</v>
      </c>
    </row>
    <row r="35" spans="1:9" ht="22.5" customHeight="1">
      <c r="A35" s="9">
        <v>28</v>
      </c>
      <c r="B35" s="22">
        <v>670035</v>
      </c>
      <c r="C35" s="21" t="s">
        <v>43</v>
      </c>
      <c r="D35" s="7">
        <v>4147700.4248264539</v>
      </c>
      <c r="E35" s="7"/>
      <c r="F35" s="7">
        <v>2239238.6700000004</v>
      </c>
      <c r="G35" s="7">
        <v>3406078.2199999997</v>
      </c>
      <c r="H35" s="7"/>
      <c r="I35" s="8">
        <f t="shared" si="0"/>
        <v>9793017.314826455</v>
      </c>
    </row>
    <row r="36" spans="1:9" ht="23.25" customHeight="1">
      <c r="A36" s="9">
        <v>29</v>
      </c>
      <c r="B36" s="22">
        <v>670036</v>
      </c>
      <c r="C36" s="21" t="s">
        <v>45</v>
      </c>
      <c r="D36" s="7">
        <v>37804012.695145056</v>
      </c>
      <c r="E36" s="7"/>
      <c r="F36" s="7">
        <v>3180003.2100000004</v>
      </c>
      <c r="G36" s="7">
        <v>102345015.49000001</v>
      </c>
      <c r="H36" s="7"/>
      <c r="I36" s="8">
        <f t="shared" si="0"/>
        <v>143329031.39514506</v>
      </c>
    </row>
    <row r="37" spans="1:9" ht="18">
      <c r="A37" s="9">
        <v>30</v>
      </c>
      <c r="B37" s="22">
        <v>670037</v>
      </c>
      <c r="C37" s="21" t="s">
        <v>36</v>
      </c>
      <c r="D37" s="7">
        <v>1276112.1563344996</v>
      </c>
      <c r="E37" s="7"/>
      <c r="F37" s="7">
        <v>2226752.6999999997</v>
      </c>
      <c r="G37" s="7">
        <v>12738368.34</v>
      </c>
      <c r="H37" s="7"/>
      <c r="I37" s="8">
        <f t="shared" si="0"/>
        <v>16241233.1963345</v>
      </c>
    </row>
    <row r="38" spans="1:9" ht="18">
      <c r="A38" s="9">
        <v>31</v>
      </c>
      <c r="B38" s="22">
        <v>670039</v>
      </c>
      <c r="C38" s="21" t="s">
        <v>19</v>
      </c>
      <c r="D38" s="7">
        <v>0</v>
      </c>
      <c r="E38" s="7"/>
      <c r="F38" s="7">
        <v>3626219.74</v>
      </c>
      <c r="G38" s="7">
        <v>33784201.880000003</v>
      </c>
      <c r="H38" s="7"/>
      <c r="I38" s="8">
        <f t="shared" si="0"/>
        <v>37410421.620000005</v>
      </c>
    </row>
    <row r="39" spans="1:9" ht="18">
      <c r="A39" s="9">
        <v>32</v>
      </c>
      <c r="B39" s="22">
        <v>670040</v>
      </c>
      <c r="C39" s="21" t="s">
        <v>20</v>
      </c>
      <c r="D39" s="7">
        <v>0</v>
      </c>
      <c r="E39" s="7"/>
      <c r="F39" s="7">
        <v>7720400.5899999999</v>
      </c>
      <c r="G39" s="7">
        <v>22009128.479999997</v>
      </c>
      <c r="H39" s="7"/>
      <c r="I39" s="8">
        <f t="shared" si="0"/>
        <v>29729529.069999997</v>
      </c>
    </row>
    <row r="40" spans="1:9" ht="18">
      <c r="A40" s="9">
        <v>33</v>
      </c>
      <c r="B40" s="22">
        <v>670041</v>
      </c>
      <c r="C40" s="21" t="s">
        <v>21</v>
      </c>
      <c r="D40" s="7">
        <v>0</v>
      </c>
      <c r="E40" s="7"/>
      <c r="F40" s="7">
        <v>2588611.79</v>
      </c>
      <c r="G40" s="7">
        <v>59358225.120000005</v>
      </c>
      <c r="H40" s="7"/>
      <c r="I40" s="8">
        <f t="shared" si="0"/>
        <v>61946836.910000004</v>
      </c>
    </row>
    <row r="41" spans="1:9" ht="18">
      <c r="A41" s="9">
        <v>34</v>
      </c>
      <c r="B41" s="22">
        <v>670042</v>
      </c>
      <c r="C41" s="21" t="s">
        <v>22</v>
      </c>
      <c r="D41" s="7">
        <v>0</v>
      </c>
      <c r="E41" s="7"/>
      <c r="F41" s="7">
        <v>3544702.31</v>
      </c>
      <c r="G41" s="7">
        <v>46660168.399999999</v>
      </c>
      <c r="H41" s="7"/>
      <c r="I41" s="8">
        <f t="shared" si="0"/>
        <v>50204870.710000001</v>
      </c>
    </row>
    <row r="42" spans="1:9" ht="18">
      <c r="A42" s="9">
        <v>35</v>
      </c>
      <c r="B42" s="22">
        <v>670043</v>
      </c>
      <c r="C42" s="21" t="s">
        <v>23</v>
      </c>
      <c r="D42" s="7">
        <v>0</v>
      </c>
      <c r="E42" s="7"/>
      <c r="F42" s="7">
        <v>2957605.8099999996</v>
      </c>
      <c r="G42" s="7">
        <v>54540120.239999995</v>
      </c>
      <c r="H42" s="7"/>
      <c r="I42" s="8">
        <f t="shared" si="0"/>
        <v>57497726.049999997</v>
      </c>
    </row>
    <row r="43" spans="1:9" ht="20.25" customHeight="1">
      <c r="A43" s="9">
        <v>36</v>
      </c>
      <c r="B43" s="22">
        <v>670044</v>
      </c>
      <c r="C43" s="21" t="s">
        <v>24</v>
      </c>
      <c r="D43" s="7">
        <v>0</v>
      </c>
      <c r="E43" s="7"/>
      <c r="F43" s="7">
        <v>2717274.83</v>
      </c>
      <c r="G43" s="7">
        <v>49041973.480000004</v>
      </c>
      <c r="H43" s="7"/>
      <c r="I43" s="8">
        <f t="shared" si="0"/>
        <v>51759248.310000002</v>
      </c>
    </row>
    <row r="44" spans="1:9" ht="30" customHeight="1">
      <c r="A44" s="9">
        <v>37</v>
      </c>
      <c r="B44" s="22">
        <v>670045</v>
      </c>
      <c r="C44" s="21" t="s">
        <v>18</v>
      </c>
      <c r="D44" s="7">
        <v>0</v>
      </c>
      <c r="E44" s="7"/>
      <c r="F44" s="7">
        <v>9802435.0199999996</v>
      </c>
      <c r="G44" s="7">
        <v>38056134.019999996</v>
      </c>
      <c r="H44" s="7"/>
      <c r="I44" s="8">
        <f t="shared" si="0"/>
        <v>47858569.039999992</v>
      </c>
    </row>
    <row r="45" spans="1:9" ht="19.95" customHeight="1">
      <c r="A45" s="9">
        <v>38</v>
      </c>
      <c r="B45" s="20">
        <v>670046</v>
      </c>
      <c r="C45" s="21" t="s">
        <v>26</v>
      </c>
      <c r="D45" s="7">
        <v>0</v>
      </c>
      <c r="E45" s="7"/>
      <c r="F45" s="7">
        <v>0</v>
      </c>
      <c r="G45" s="7">
        <v>23420560</v>
      </c>
      <c r="H45" s="7"/>
      <c r="I45" s="8">
        <f t="shared" si="0"/>
        <v>23420560</v>
      </c>
    </row>
    <row r="46" spans="1:9" ht="24.6" customHeight="1">
      <c r="A46" s="9">
        <v>39</v>
      </c>
      <c r="B46" s="20">
        <v>670047</v>
      </c>
      <c r="C46" s="21" t="s">
        <v>27</v>
      </c>
      <c r="D46" s="7">
        <v>0</v>
      </c>
      <c r="E46" s="7"/>
      <c r="F46" s="7">
        <v>0</v>
      </c>
      <c r="G46" s="7">
        <v>13458900</v>
      </c>
      <c r="H46" s="7"/>
      <c r="I46" s="8">
        <f t="shared" si="0"/>
        <v>13458900</v>
      </c>
    </row>
    <row r="47" spans="1:9" ht="33.6" customHeight="1">
      <c r="A47" s="9">
        <v>40</v>
      </c>
      <c r="B47" s="22">
        <v>670048</v>
      </c>
      <c r="C47" s="21" t="s">
        <v>16</v>
      </c>
      <c r="D47" s="7">
        <v>270676723.38064295</v>
      </c>
      <c r="E47" s="7">
        <v>28807358</v>
      </c>
      <c r="F47" s="7">
        <v>17376176.5</v>
      </c>
      <c r="G47" s="7">
        <v>55949039.38890066</v>
      </c>
      <c r="H47" s="7"/>
      <c r="I47" s="35">
        <f t="shared" si="0"/>
        <v>344001939.26954359</v>
      </c>
    </row>
    <row r="48" spans="1:9" ht="21" customHeight="1">
      <c r="A48" s="9">
        <v>41</v>
      </c>
      <c r="B48" s="22">
        <v>670049</v>
      </c>
      <c r="C48" s="21" t="s">
        <v>96</v>
      </c>
      <c r="D48" s="7">
        <v>20428954.927884966</v>
      </c>
      <c r="E48" s="7"/>
      <c r="F48" s="7">
        <v>552349.35999999987</v>
      </c>
      <c r="G48" s="7">
        <v>17446542.636949237</v>
      </c>
      <c r="H48" s="7"/>
      <c r="I48" s="8">
        <f t="shared" si="0"/>
        <v>38427846.924834207</v>
      </c>
    </row>
    <row r="49" spans="1:9" ht="21" customHeight="1">
      <c r="A49" s="9">
        <v>42</v>
      </c>
      <c r="B49" s="22">
        <v>670050</v>
      </c>
      <c r="C49" s="21" t="s">
        <v>17</v>
      </c>
      <c r="D49" s="7">
        <v>24258253.645847458</v>
      </c>
      <c r="E49" s="7"/>
      <c r="F49" s="7">
        <v>0</v>
      </c>
      <c r="G49" s="7">
        <v>1453138</v>
      </c>
      <c r="H49" s="7"/>
      <c r="I49" s="8">
        <f t="shared" si="0"/>
        <v>25711391.645847458</v>
      </c>
    </row>
    <row r="50" spans="1:9" ht="21.75" customHeight="1">
      <c r="A50" s="9">
        <v>43</v>
      </c>
      <c r="B50" s="20">
        <v>670051</v>
      </c>
      <c r="C50" s="21" t="s">
        <v>25</v>
      </c>
      <c r="D50" s="7">
        <v>0</v>
      </c>
      <c r="E50" s="7"/>
      <c r="F50" s="7">
        <v>0</v>
      </c>
      <c r="G50" s="7">
        <v>33452532</v>
      </c>
      <c r="H50" s="7"/>
      <c r="I50" s="8">
        <f t="shared" si="0"/>
        <v>33452532</v>
      </c>
    </row>
    <row r="51" spans="1:9" ht="21.75" customHeight="1">
      <c r="A51" s="9">
        <v>44</v>
      </c>
      <c r="B51" s="23">
        <v>670052</v>
      </c>
      <c r="C51" s="24" t="s">
        <v>97</v>
      </c>
      <c r="D51" s="7">
        <v>21145266.769248795</v>
      </c>
      <c r="E51" s="7"/>
      <c r="F51" s="7">
        <v>9675342.2899999991</v>
      </c>
      <c r="G51" s="7">
        <v>132018971.72000001</v>
      </c>
      <c r="H51" s="7"/>
      <c r="I51" s="8">
        <f t="shared" si="0"/>
        <v>162839580.7792488</v>
      </c>
    </row>
    <row r="52" spans="1:9" ht="17.25" customHeight="1">
      <c r="A52" s="9">
        <v>45</v>
      </c>
      <c r="B52" s="23">
        <v>670053</v>
      </c>
      <c r="C52" s="24" t="s">
        <v>41</v>
      </c>
      <c r="D52" s="7">
        <v>3161973.9590215217</v>
      </c>
      <c r="E52" s="7"/>
      <c r="F52" s="7">
        <v>3383109.3699999996</v>
      </c>
      <c r="G52" s="7">
        <v>57505676.93</v>
      </c>
      <c r="H52" s="7"/>
      <c r="I52" s="8">
        <f t="shared" si="0"/>
        <v>64050760.259021521</v>
      </c>
    </row>
    <row r="53" spans="1:9" ht="18.899999999999999" customHeight="1">
      <c r="A53" s="9">
        <v>46</v>
      </c>
      <c r="B53" s="22">
        <v>670054</v>
      </c>
      <c r="C53" s="21" t="s">
        <v>15</v>
      </c>
      <c r="D53" s="7">
        <v>210870253.58319837</v>
      </c>
      <c r="E53" s="7">
        <v>50754329</v>
      </c>
      <c r="F53" s="7">
        <v>0</v>
      </c>
      <c r="G53" s="7">
        <v>24332866.277641922</v>
      </c>
      <c r="H53" s="7"/>
      <c r="I53" s="8">
        <f t="shared" si="0"/>
        <v>235203119.86084029</v>
      </c>
    </row>
    <row r="54" spans="1:9" ht="18.899999999999999" customHeight="1">
      <c r="A54" s="9">
        <v>47</v>
      </c>
      <c r="B54" s="20">
        <v>670055</v>
      </c>
      <c r="C54" s="21" t="s">
        <v>48</v>
      </c>
      <c r="D54" s="7">
        <v>0</v>
      </c>
      <c r="E54" s="7"/>
      <c r="F54" s="7">
        <v>0</v>
      </c>
      <c r="G54" s="7">
        <v>745690.17242914985</v>
      </c>
      <c r="H54" s="7"/>
      <c r="I54" s="8">
        <f t="shared" si="0"/>
        <v>745690.17242914985</v>
      </c>
    </row>
    <row r="55" spans="1:9" ht="19.5" customHeight="1">
      <c r="A55" s="9">
        <v>48</v>
      </c>
      <c r="B55" s="22">
        <v>670056</v>
      </c>
      <c r="C55" s="21" t="s">
        <v>46</v>
      </c>
      <c r="D55" s="7">
        <v>0</v>
      </c>
      <c r="E55" s="7"/>
      <c r="F55" s="7">
        <v>0</v>
      </c>
      <c r="G55" s="7">
        <v>1843846.0722511767</v>
      </c>
      <c r="H55" s="7"/>
      <c r="I55" s="8">
        <f t="shared" si="0"/>
        <v>1843846.0722511767</v>
      </c>
    </row>
    <row r="56" spans="1:9" ht="30.6" customHeight="1">
      <c r="A56" s="9">
        <v>49</v>
      </c>
      <c r="B56" s="22">
        <v>670057</v>
      </c>
      <c r="C56" s="21" t="s">
        <v>98</v>
      </c>
      <c r="D56" s="7">
        <v>109186781.47982618</v>
      </c>
      <c r="E56" s="7">
        <v>17114793</v>
      </c>
      <c r="F56" s="7">
        <v>9738071.6499999966</v>
      </c>
      <c r="G56" s="7">
        <v>33316469.359999999</v>
      </c>
      <c r="H56" s="7"/>
      <c r="I56" s="8">
        <f t="shared" si="0"/>
        <v>152241322.48982617</v>
      </c>
    </row>
    <row r="57" spans="1:9" ht="22.95" customHeight="1">
      <c r="A57" s="9">
        <v>50</v>
      </c>
      <c r="B57" s="22">
        <v>670059</v>
      </c>
      <c r="C57" s="21" t="s">
        <v>13</v>
      </c>
      <c r="D57" s="7">
        <v>21923048.491423082</v>
      </c>
      <c r="E57" s="7"/>
      <c r="F57" s="7">
        <v>0</v>
      </c>
      <c r="G57" s="7">
        <v>2836886.5586706009</v>
      </c>
      <c r="H57" s="7"/>
      <c r="I57" s="8">
        <f t="shared" si="0"/>
        <v>24759935.050093681</v>
      </c>
    </row>
    <row r="58" spans="1:9" ht="23.4" customHeight="1">
      <c r="A58" s="9">
        <v>51</v>
      </c>
      <c r="B58" s="22">
        <v>670062</v>
      </c>
      <c r="C58" s="21" t="s">
        <v>49</v>
      </c>
      <c r="D58" s="7">
        <v>0</v>
      </c>
      <c r="E58" s="7"/>
      <c r="F58" s="7">
        <v>0</v>
      </c>
      <c r="G58" s="7">
        <v>782140.23455273698</v>
      </c>
      <c r="H58" s="7"/>
      <c r="I58" s="8">
        <f t="shared" si="0"/>
        <v>782140.23455273698</v>
      </c>
    </row>
    <row r="59" spans="1:9" ht="22.5" customHeight="1">
      <c r="A59" s="9">
        <v>52</v>
      </c>
      <c r="B59" s="22">
        <v>670065</v>
      </c>
      <c r="C59" s="21" t="s">
        <v>50</v>
      </c>
      <c r="D59" s="7">
        <v>0</v>
      </c>
      <c r="E59" s="7"/>
      <c r="F59" s="7">
        <v>660077.88</v>
      </c>
      <c r="G59" s="7">
        <v>155409.21999999997</v>
      </c>
      <c r="I59" s="8">
        <f t="shared" si="0"/>
        <v>815487.1</v>
      </c>
    </row>
    <row r="60" spans="1:9" ht="18.899999999999999" customHeight="1">
      <c r="A60" s="9">
        <v>53</v>
      </c>
      <c r="B60" s="20">
        <v>670066</v>
      </c>
      <c r="C60" s="21" t="s">
        <v>14</v>
      </c>
      <c r="D60" s="7">
        <v>0</v>
      </c>
      <c r="E60" s="7"/>
      <c r="F60" s="7">
        <v>0</v>
      </c>
      <c r="G60" s="7">
        <v>0</v>
      </c>
      <c r="H60" s="7">
        <v>245504296.49747276</v>
      </c>
      <c r="I60" s="8">
        <f t="shared" si="0"/>
        <v>245504296.49747276</v>
      </c>
    </row>
    <row r="61" spans="1:9" ht="32.25" customHeight="1">
      <c r="A61" s="9">
        <v>54</v>
      </c>
      <c r="B61" s="22">
        <v>670067</v>
      </c>
      <c r="C61" s="21" t="s">
        <v>51</v>
      </c>
      <c r="D61" s="7">
        <v>720467.60929200146</v>
      </c>
      <c r="E61" s="7"/>
      <c r="F61" s="7">
        <v>2461766.4</v>
      </c>
      <c r="G61" s="7">
        <v>3165859.7998839505</v>
      </c>
      <c r="H61" s="7"/>
      <c r="I61" s="8">
        <f t="shared" si="0"/>
        <v>6348093.8091759514</v>
      </c>
    </row>
    <row r="62" spans="1:9" ht="18">
      <c r="A62" s="9">
        <v>55</v>
      </c>
      <c r="B62" s="25">
        <v>670068</v>
      </c>
      <c r="C62" s="21" t="s">
        <v>53</v>
      </c>
      <c r="D62" s="7">
        <v>0</v>
      </c>
      <c r="E62" s="7"/>
      <c r="F62" s="7">
        <v>1732598.25</v>
      </c>
      <c r="G62" s="7">
        <v>0</v>
      </c>
      <c r="H62" s="7"/>
      <c r="I62" s="8">
        <f t="shared" si="0"/>
        <v>1732598.25</v>
      </c>
    </row>
    <row r="63" spans="1:9" ht="26.25" customHeight="1">
      <c r="A63" s="9">
        <v>56</v>
      </c>
      <c r="B63" s="25">
        <v>670070</v>
      </c>
      <c r="C63" s="26" t="s">
        <v>52</v>
      </c>
      <c r="D63" s="7">
        <v>0</v>
      </c>
      <c r="E63" s="7"/>
      <c r="F63" s="7">
        <v>0</v>
      </c>
      <c r="G63" s="7">
        <v>632846.79961496871</v>
      </c>
      <c r="H63" s="7"/>
      <c r="I63" s="8">
        <f t="shared" si="0"/>
        <v>632846.79961496871</v>
      </c>
    </row>
    <row r="64" spans="1:9" ht="18" customHeight="1">
      <c r="A64" s="9">
        <v>57</v>
      </c>
      <c r="B64" s="25">
        <v>670072</v>
      </c>
      <c r="C64" s="21" t="s">
        <v>54</v>
      </c>
      <c r="D64" s="7">
        <v>0</v>
      </c>
      <c r="E64" s="7"/>
      <c r="F64" s="7">
        <v>1806774.94</v>
      </c>
      <c r="G64" s="7">
        <v>0</v>
      </c>
      <c r="H64" s="7"/>
      <c r="I64" s="8">
        <f t="shared" si="0"/>
        <v>1806774.94</v>
      </c>
    </row>
    <row r="65" spans="1:9" ht="18">
      <c r="A65" s="9">
        <v>58</v>
      </c>
      <c r="B65" s="20">
        <v>670081</v>
      </c>
      <c r="C65" s="27" t="s">
        <v>59</v>
      </c>
      <c r="D65" s="7">
        <v>0</v>
      </c>
      <c r="E65" s="7"/>
      <c r="F65" s="7">
        <v>0</v>
      </c>
      <c r="G65" s="7">
        <v>2797180</v>
      </c>
      <c r="H65" s="7"/>
      <c r="I65" s="8">
        <f t="shared" si="0"/>
        <v>2797180</v>
      </c>
    </row>
    <row r="66" spans="1:9" ht="18">
      <c r="A66" s="9">
        <v>59</v>
      </c>
      <c r="B66" s="22">
        <v>670082</v>
      </c>
      <c r="C66" s="27" t="s">
        <v>58</v>
      </c>
      <c r="D66" s="7">
        <v>0</v>
      </c>
      <c r="E66" s="7"/>
      <c r="F66" s="7">
        <v>0</v>
      </c>
      <c r="G66" s="7">
        <v>6219622.8000000007</v>
      </c>
      <c r="H66" s="7"/>
      <c r="I66" s="8">
        <f t="shared" si="0"/>
        <v>6219622.8000000007</v>
      </c>
    </row>
    <row r="67" spans="1:9" ht="18">
      <c r="A67" s="9">
        <v>60</v>
      </c>
      <c r="B67" s="20">
        <v>670084</v>
      </c>
      <c r="C67" s="21" t="s">
        <v>55</v>
      </c>
      <c r="D67" s="7">
        <v>0</v>
      </c>
      <c r="E67" s="7"/>
      <c r="F67" s="7">
        <v>40654464.26321429</v>
      </c>
      <c r="G67" s="7">
        <v>0</v>
      </c>
      <c r="H67" s="7"/>
      <c r="I67" s="8">
        <f t="shared" si="0"/>
        <v>40654464.26321429</v>
      </c>
    </row>
    <row r="68" spans="1:9" ht="18">
      <c r="A68" s="9">
        <v>61</v>
      </c>
      <c r="B68" s="22">
        <v>670085</v>
      </c>
      <c r="C68" s="27" t="s">
        <v>99</v>
      </c>
      <c r="D68" s="7">
        <v>0</v>
      </c>
      <c r="E68" s="7"/>
      <c r="F68" s="7">
        <v>0</v>
      </c>
      <c r="G68" s="7">
        <v>1984986</v>
      </c>
      <c r="H68" s="7"/>
      <c r="I68" s="8">
        <f t="shared" si="0"/>
        <v>1984986</v>
      </c>
    </row>
    <row r="69" spans="1:9" ht="18">
      <c r="A69" s="9">
        <v>62</v>
      </c>
      <c r="B69" s="22">
        <v>670090</v>
      </c>
      <c r="C69" s="21" t="s">
        <v>100</v>
      </c>
      <c r="D69" s="7">
        <v>0</v>
      </c>
      <c r="E69" s="7"/>
      <c r="F69" s="7">
        <v>16160025.199999999</v>
      </c>
      <c r="G69" s="7">
        <v>0</v>
      </c>
      <c r="H69" s="7"/>
      <c r="I69" s="8">
        <f t="shared" si="0"/>
        <v>16160025.199999999</v>
      </c>
    </row>
    <row r="70" spans="1:9" ht="21.75" customHeight="1">
      <c r="A70" s="9">
        <v>63</v>
      </c>
      <c r="B70" s="22">
        <v>670097</v>
      </c>
      <c r="C70" s="21" t="s">
        <v>57</v>
      </c>
      <c r="D70" s="7">
        <v>0</v>
      </c>
      <c r="E70" s="7"/>
      <c r="F70" s="7">
        <v>1022218.96</v>
      </c>
      <c r="G70" s="7">
        <v>4542385.8797867298</v>
      </c>
      <c r="H70" s="7"/>
      <c r="I70" s="8">
        <f t="shared" si="0"/>
        <v>5564604.8397867298</v>
      </c>
    </row>
    <row r="71" spans="1:9" ht="18">
      <c r="A71" s="9">
        <v>64</v>
      </c>
      <c r="B71" s="22">
        <v>670099</v>
      </c>
      <c r="C71" s="21" t="s">
        <v>56</v>
      </c>
      <c r="D71" s="7">
        <v>0</v>
      </c>
      <c r="E71" s="7"/>
      <c r="F71" s="7">
        <v>2544750.23</v>
      </c>
      <c r="G71" s="7">
        <v>23990993.640000001</v>
      </c>
      <c r="H71" s="7"/>
      <c r="I71" s="8">
        <f t="shared" si="0"/>
        <v>26535743.870000001</v>
      </c>
    </row>
    <row r="72" spans="1:9" ht="22.5" customHeight="1">
      <c r="A72" s="9">
        <v>65</v>
      </c>
      <c r="B72" s="20">
        <v>670104</v>
      </c>
      <c r="C72" s="27" t="s">
        <v>60</v>
      </c>
      <c r="D72" s="7">
        <v>0</v>
      </c>
      <c r="E72" s="7"/>
      <c r="F72" s="7">
        <v>0</v>
      </c>
      <c r="G72" s="7">
        <v>18191.083333333332</v>
      </c>
      <c r="H72" s="7"/>
      <c r="I72" s="8">
        <f t="shared" ref="I72:I95" si="1">D72+F72+G72+H72</f>
        <v>18191.083333333332</v>
      </c>
    </row>
    <row r="73" spans="1:9" ht="31.2">
      <c r="A73" s="9">
        <v>66</v>
      </c>
      <c r="B73" s="28">
        <v>670106</v>
      </c>
      <c r="C73" s="29" t="s">
        <v>63</v>
      </c>
      <c r="D73" s="7">
        <v>0</v>
      </c>
      <c r="E73" s="7"/>
      <c r="F73" s="7">
        <v>0</v>
      </c>
      <c r="G73" s="7">
        <v>32131.605000000007</v>
      </c>
      <c r="H73" s="7"/>
      <c r="I73" s="8">
        <f t="shared" si="1"/>
        <v>32131.605000000007</v>
      </c>
    </row>
    <row r="74" spans="1:9" ht="21" customHeight="1">
      <c r="A74" s="9">
        <v>67</v>
      </c>
      <c r="B74" s="28">
        <v>670107</v>
      </c>
      <c r="C74" s="30" t="s">
        <v>102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 ht="18">
      <c r="A75" s="9">
        <v>68</v>
      </c>
      <c r="B75" s="25">
        <v>670121</v>
      </c>
      <c r="C75" s="27" t="s">
        <v>61</v>
      </c>
      <c r="D75" s="7">
        <v>0</v>
      </c>
      <c r="E75" s="7"/>
      <c r="F75" s="7">
        <v>0</v>
      </c>
      <c r="G75" s="7">
        <v>130986.05</v>
      </c>
      <c r="H75" s="7"/>
      <c r="I75" s="8">
        <f t="shared" si="1"/>
        <v>130986.05</v>
      </c>
    </row>
    <row r="76" spans="1:9" ht="21" customHeight="1">
      <c r="A76" s="9">
        <v>69</v>
      </c>
      <c r="B76" s="25">
        <v>670123</v>
      </c>
      <c r="C76" s="27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42.75" customHeight="1">
      <c r="A77" s="9">
        <v>70</v>
      </c>
      <c r="B77" s="28">
        <v>670125</v>
      </c>
      <c r="C77" s="27" t="s">
        <v>103</v>
      </c>
      <c r="D77" s="7">
        <v>0</v>
      </c>
      <c r="E77" s="7"/>
      <c r="F77" s="7">
        <v>19655404.560000002</v>
      </c>
      <c r="G77" s="7">
        <v>0</v>
      </c>
      <c r="H77" s="7"/>
      <c r="I77" s="8">
        <f t="shared" si="1"/>
        <v>19655404.560000002</v>
      </c>
    </row>
    <row r="78" spans="1:9" ht="18">
      <c r="A78" s="9">
        <v>71</v>
      </c>
      <c r="B78" s="25">
        <v>670129</v>
      </c>
      <c r="C78" s="29" t="s">
        <v>81</v>
      </c>
      <c r="D78" s="7">
        <v>0</v>
      </c>
      <c r="E78" s="7"/>
      <c r="F78" s="7">
        <v>7597078.9299999997</v>
      </c>
      <c r="G78" s="7">
        <v>0</v>
      </c>
      <c r="H78" s="7"/>
      <c r="I78" s="8">
        <f t="shared" si="1"/>
        <v>7597078.9299999997</v>
      </c>
    </row>
    <row r="79" spans="1:9" ht="21" customHeight="1">
      <c r="A79" s="9">
        <v>72</v>
      </c>
      <c r="B79" s="25">
        <v>670130</v>
      </c>
      <c r="C79" s="29" t="s">
        <v>64</v>
      </c>
      <c r="D79" s="7">
        <v>0</v>
      </c>
      <c r="E79" s="7"/>
      <c r="F79" s="7">
        <v>50347.5</v>
      </c>
      <c r="G79" s="7">
        <v>0</v>
      </c>
      <c r="H79" s="7"/>
      <c r="I79" s="8">
        <f t="shared" si="1"/>
        <v>50347.5</v>
      </c>
    </row>
    <row r="80" spans="1:9" ht="18">
      <c r="A80" s="9">
        <v>73</v>
      </c>
      <c r="B80" s="25">
        <v>670131</v>
      </c>
      <c r="C80" s="29" t="s">
        <v>104</v>
      </c>
      <c r="D80" s="7">
        <v>0</v>
      </c>
      <c r="E80" s="7"/>
      <c r="F80" s="7">
        <v>0</v>
      </c>
      <c r="G80" s="7">
        <v>45388.3</v>
      </c>
      <c r="H80" s="7"/>
      <c r="I80" s="8">
        <f t="shared" si="1"/>
        <v>45388.3</v>
      </c>
    </row>
    <row r="81" spans="1:9" ht="18">
      <c r="A81" s="9">
        <v>74</v>
      </c>
      <c r="B81" s="25">
        <v>670134</v>
      </c>
      <c r="C81" s="29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 ht="18">
      <c r="A82" s="9">
        <v>75</v>
      </c>
      <c r="B82" s="25">
        <v>670136</v>
      </c>
      <c r="C82" s="29" t="s">
        <v>67</v>
      </c>
      <c r="D82" s="7">
        <v>0</v>
      </c>
      <c r="E82" s="7"/>
      <c r="F82" s="7">
        <v>1514331.69</v>
      </c>
      <c r="G82" s="7">
        <v>3620355.9999999995</v>
      </c>
      <c r="H82" s="7"/>
      <c r="I82" s="8">
        <f t="shared" si="1"/>
        <v>5134687.6899999995</v>
      </c>
    </row>
    <row r="83" spans="1:9" ht="18">
      <c r="A83" s="9">
        <v>76</v>
      </c>
      <c r="B83" s="25">
        <v>670139</v>
      </c>
      <c r="C83" s="29" t="s">
        <v>66</v>
      </c>
      <c r="D83" s="7">
        <v>0</v>
      </c>
      <c r="E83" s="7"/>
      <c r="F83" s="7">
        <v>0</v>
      </c>
      <c r="G83" s="7">
        <v>1192112.5</v>
      </c>
      <c r="H83" s="7"/>
      <c r="I83" s="8">
        <f t="shared" si="1"/>
        <v>1192112.5</v>
      </c>
    </row>
    <row r="84" spans="1:9" ht="23.25" customHeight="1">
      <c r="A84" s="9">
        <v>77</v>
      </c>
      <c r="B84" s="31">
        <v>670141</v>
      </c>
      <c r="C84" s="29" t="s">
        <v>72</v>
      </c>
      <c r="D84" s="7">
        <v>0</v>
      </c>
      <c r="E84" s="7"/>
      <c r="F84" s="7">
        <v>0</v>
      </c>
      <c r="G84" s="7">
        <v>6400637.0999999996</v>
      </c>
      <c r="H84" s="7"/>
      <c r="I84" s="8">
        <f t="shared" si="1"/>
        <v>6400637.0999999996</v>
      </c>
    </row>
    <row r="85" spans="1:9" ht="21" customHeight="1">
      <c r="A85" s="9">
        <v>78</v>
      </c>
      <c r="B85" s="25">
        <v>670143</v>
      </c>
      <c r="C85" s="29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 ht="18">
      <c r="A86" s="9">
        <v>79</v>
      </c>
      <c r="B86" s="20">
        <v>670145</v>
      </c>
      <c r="C86" s="32" t="s">
        <v>69</v>
      </c>
      <c r="D86" s="7">
        <v>0</v>
      </c>
      <c r="E86" s="7"/>
      <c r="F86" s="7">
        <v>0</v>
      </c>
      <c r="G86" s="7">
        <v>1615023.7999999998</v>
      </c>
      <c r="H86" s="7"/>
      <c r="I86" s="8">
        <f t="shared" si="1"/>
        <v>1615023.7999999998</v>
      </c>
    </row>
    <row r="87" spans="1:9" ht="20.25" customHeight="1">
      <c r="A87" s="9">
        <v>80</v>
      </c>
      <c r="B87" s="25">
        <v>670146</v>
      </c>
      <c r="C87" s="32" t="s">
        <v>105</v>
      </c>
      <c r="D87" s="7">
        <v>0</v>
      </c>
      <c r="E87" s="7"/>
      <c r="F87" s="7">
        <v>0</v>
      </c>
      <c r="G87" s="7">
        <v>0</v>
      </c>
      <c r="H87" s="7"/>
      <c r="I87" s="8">
        <f t="shared" si="1"/>
        <v>0</v>
      </c>
    </row>
    <row r="88" spans="1:9" ht="18">
      <c r="A88" s="9">
        <v>81</v>
      </c>
      <c r="B88" s="20">
        <v>670147</v>
      </c>
      <c r="C88" s="32" t="s">
        <v>71</v>
      </c>
      <c r="D88" s="7">
        <v>18809866.077998683</v>
      </c>
      <c r="E88" s="7"/>
      <c r="F88" s="7">
        <v>0</v>
      </c>
      <c r="G88" s="7">
        <v>21536.799999999999</v>
      </c>
      <c r="H88" s="7"/>
      <c r="I88" s="8">
        <f t="shared" si="1"/>
        <v>18831402.877998684</v>
      </c>
    </row>
    <row r="89" spans="1:9" ht="18">
      <c r="A89" s="9">
        <v>82</v>
      </c>
      <c r="B89" s="20">
        <v>670148</v>
      </c>
      <c r="C89" s="33" t="s">
        <v>106</v>
      </c>
      <c r="D89" s="7">
        <v>3215738.3398127686</v>
      </c>
      <c r="E89" s="7"/>
      <c r="F89" s="7">
        <v>0</v>
      </c>
      <c r="G89" s="7">
        <v>0</v>
      </c>
      <c r="H89" s="7"/>
      <c r="I89" s="8">
        <f t="shared" si="1"/>
        <v>3215738.3398127686</v>
      </c>
    </row>
    <row r="90" spans="1:9" ht="18">
      <c r="A90" s="9">
        <v>83</v>
      </c>
      <c r="B90" s="20">
        <v>670150</v>
      </c>
      <c r="C90" s="32" t="s">
        <v>73</v>
      </c>
      <c r="D90" s="7">
        <v>0</v>
      </c>
      <c r="E90" s="7"/>
      <c r="F90" s="7">
        <v>0</v>
      </c>
      <c r="G90" s="7">
        <v>0</v>
      </c>
      <c r="H90" s="7"/>
      <c r="I90" s="8">
        <f t="shared" si="1"/>
        <v>0</v>
      </c>
    </row>
    <row r="91" spans="1:9" ht="18">
      <c r="A91" s="9">
        <v>84</v>
      </c>
      <c r="B91" s="20">
        <v>670151</v>
      </c>
      <c r="C91" s="32" t="s">
        <v>107</v>
      </c>
      <c r="D91" s="7">
        <v>0</v>
      </c>
      <c r="E91" s="7"/>
      <c r="F91" s="7">
        <v>0</v>
      </c>
      <c r="G91" s="7">
        <v>0</v>
      </c>
      <c r="H91" s="7"/>
      <c r="I91" s="8">
        <f t="shared" si="1"/>
        <v>0</v>
      </c>
    </row>
    <row r="92" spans="1:9" ht="18">
      <c r="A92" s="9">
        <v>85</v>
      </c>
      <c r="B92" s="20">
        <v>670152</v>
      </c>
      <c r="C92" s="32" t="s">
        <v>74</v>
      </c>
      <c r="D92" s="7">
        <v>0</v>
      </c>
      <c r="E92" s="7"/>
      <c r="F92" s="7">
        <v>0</v>
      </c>
      <c r="G92" s="7">
        <v>0</v>
      </c>
      <c r="H92" s="7"/>
      <c r="I92" s="8">
        <f t="shared" si="1"/>
        <v>0</v>
      </c>
    </row>
    <row r="93" spans="1:9" ht="18">
      <c r="A93" s="9">
        <v>86</v>
      </c>
      <c r="B93" s="20">
        <v>670153</v>
      </c>
      <c r="C93" s="32" t="s">
        <v>75</v>
      </c>
      <c r="D93" s="7">
        <v>0</v>
      </c>
      <c r="E93" s="7"/>
      <c r="F93" s="7">
        <v>0</v>
      </c>
      <c r="G93" s="7">
        <v>0</v>
      </c>
      <c r="H93" s="7"/>
      <c r="I93" s="8">
        <f t="shared" si="1"/>
        <v>0</v>
      </c>
    </row>
    <row r="94" spans="1:9" ht="18">
      <c r="A94" s="9">
        <v>87</v>
      </c>
      <c r="B94" s="20">
        <v>670155</v>
      </c>
      <c r="C94" s="32" t="s">
        <v>108</v>
      </c>
      <c r="D94" s="7">
        <v>0</v>
      </c>
      <c r="E94" s="7"/>
      <c r="F94" s="7">
        <v>1726522.62</v>
      </c>
      <c r="G94" s="7">
        <v>0</v>
      </c>
      <c r="H94" s="7"/>
      <c r="I94" s="8">
        <f t="shared" si="1"/>
        <v>1726522.62</v>
      </c>
    </row>
    <row r="95" spans="1:9" ht="27.6">
      <c r="A95" s="9">
        <v>88</v>
      </c>
      <c r="B95" s="20">
        <v>670156</v>
      </c>
      <c r="C95" s="27" t="s">
        <v>101</v>
      </c>
      <c r="D95" s="7">
        <v>0</v>
      </c>
      <c r="E95" s="7"/>
      <c r="F95" s="7"/>
      <c r="G95" s="7">
        <v>1703191</v>
      </c>
      <c r="H95" s="7"/>
      <c r="I95" s="8">
        <f t="shared" si="1"/>
        <v>1703191</v>
      </c>
    </row>
    <row r="96" spans="1:9" ht="29.25" customHeight="1">
      <c r="A96" s="9">
        <v>89</v>
      </c>
      <c r="B96" s="22">
        <v>670014</v>
      </c>
      <c r="C96" s="21" t="s">
        <v>93</v>
      </c>
      <c r="D96" s="7">
        <v>61726644.948949821</v>
      </c>
      <c r="E96" s="7"/>
      <c r="F96" s="7">
        <v>7040373.8000000007</v>
      </c>
      <c r="G96" s="7">
        <v>33863653.269999996</v>
      </c>
      <c r="H96" s="7"/>
      <c r="I96" s="8">
        <f>D96+F96+G96+H96</f>
        <v>102630672.01894982</v>
      </c>
    </row>
    <row r="97" spans="1:9" ht="31.5" customHeight="1">
      <c r="A97" s="9"/>
      <c r="B97" s="34"/>
      <c r="C97" s="13" t="s">
        <v>70</v>
      </c>
      <c r="D97" s="8">
        <f>SUM(D8:D96)</f>
        <v>1684040532.1809757</v>
      </c>
      <c r="E97" s="8">
        <f t="shared" ref="E97:I97" si="2">SUM(E8:E96)</f>
        <v>219600508</v>
      </c>
      <c r="F97" s="8">
        <f t="shared" si="2"/>
        <v>453198979.25321436</v>
      </c>
      <c r="G97" s="8">
        <f t="shared" si="2"/>
        <v>1553030609.0854406</v>
      </c>
      <c r="H97" s="8">
        <f t="shared" si="2"/>
        <v>245703188.06289476</v>
      </c>
      <c r="I97" s="8">
        <f t="shared" si="2"/>
        <v>3935973308.5825262</v>
      </c>
    </row>
    <row r="98" spans="1:9">
      <c r="I98" s="11"/>
    </row>
    <row r="99" spans="1:9">
      <c r="I99" s="11"/>
    </row>
    <row r="100" spans="1:9">
      <c r="I100" s="11"/>
    </row>
    <row r="101" spans="1:9">
      <c r="I101" s="11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05"/>
  <sheetViews>
    <sheetView zoomScale="70" zoomScaleNormal="70" workbookViewId="0">
      <pane xSplit="3" ySplit="7" topLeftCell="D20" activePane="bottomRight" state="frozen"/>
      <selection pane="topRight" activeCell="C1" sqref="C1"/>
      <selection pane="bottomLeft" activeCell="A8" sqref="A8"/>
      <selection pane="bottomRight" activeCell="G8" sqref="G8:G96"/>
    </sheetView>
  </sheetViews>
  <sheetFormatPr defaultColWidth="8.88671875" defaultRowHeight="14.4"/>
  <cols>
    <col min="1" max="1" width="6.6640625" style="3" customWidth="1"/>
    <col min="2" max="2" width="10.44140625" style="3" customWidth="1"/>
    <col min="3" max="3" width="62.44140625" style="3" customWidth="1"/>
    <col min="4" max="4" width="23.109375" style="3" customWidth="1"/>
    <col min="5" max="5" width="16.44140625" style="3" customWidth="1"/>
    <col min="6" max="6" width="18.44140625" style="3" customWidth="1"/>
    <col min="7" max="7" width="22.109375" style="3" customWidth="1"/>
    <col min="8" max="8" width="16.44140625" style="3" customWidth="1"/>
    <col min="9" max="9" width="21.44140625" style="2" customWidth="1"/>
    <col min="10" max="16384" width="8.88671875" style="3"/>
  </cols>
  <sheetData>
    <row r="1" spans="1:9" ht="24.75" customHeight="1">
      <c r="A1" s="1"/>
      <c r="B1" s="1"/>
      <c r="C1" s="1"/>
      <c r="D1" s="1"/>
      <c r="E1" s="1"/>
      <c r="F1" s="1"/>
      <c r="G1" s="1"/>
      <c r="H1" s="38" t="s">
        <v>80</v>
      </c>
      <c r="I1" s="38"/>
    </row>
    <row r="2" spans="1:9" s="15" customFormat="1" ht="25.5" customHeight="1">
      <c r="A2" s="14"/>
      <c r="B2" s="14"/>
      <c r="C2" s="44" t="str">
        <f>макс!C2</f>
        <v>Утверждено на заседании Комиссии по разработке Территориальной программы ОМС от 30.12.2022 года</v>
      </c>
      <c r="D2" s="44"/>
      <c r="E2" s="44"/>
      <c r="F2" s="44"/>
      <c r="G2" s="44"/>
      <c r="H2" s="44"/>
      <c r="I2" s="44"/>
    </row>
    <row r="3" spans="1:9" ht="15.6">
      <c r="A3" s="4"/>
      <c r="B3" s="4"/>
      <c r="C3" s="4"/>
      <c r="D3" s="4"/>
      <c r="E3" s="4"/>
      <c r="F3" s="10"/>
      <c r="G3" s="10"/>
      <c r="H3" s="38"/>
      <c r="I3" s="38"/>
    </row>
    <row r="4" spans="1:9" ht="17.399999999999999">
      <c r="A4" s="4"/>
      <c r="B4" s="4"/>
      <c r="C4" s="39" t="str">
        <f>макс!C4</f>
        <v>Стоимость медицинской помощи в разрезе медицинских и страховых медицинских организаций на 2023 год</v>
      </c>
      <c r="D4" s="39"/>
      <c r="E4" s="39"/>
      <c r="F4" s="39"/>
      <c r="G4" s="39"/>
      <c r="H4" s="39"/>
      <c r="I4" s="39"/>
    </row>
    <row r="5" spans="1:9" ht="24" customHeight="1">
      <c r="A5" s="39"/>
      <c r="B5" s="39"/>
      <c r="C5" s="39"/>
      <c r="D5" s="39"/>
      <c r="E5" s="39"/>
      <c r="F5" s="39"/>
      <c r="G5" s="39"/>
      <c r="H5" s="39"/>
      <c r="I5" s="12" t="s">
        <v>76</v>
      </c>
    </row>
    <row r="6" spans="1:9" ht="21.6" customHeight="1">
      <c r="A6" s="37" t="s">
        <v>1</v>
      </c>
      <c r="B6" s="37" t="s">
        <v>86</v>
      </c>
      <c r="C6" s="40" t="s">
        <v>79</v>
      </c>
      <c r="D6" s="41"/>
      <c r="E6" s="41"/>
      <c r="F6" s="41"/>
      <c r="G6" s="41"/>
      <c r="H6" s="41"/>
      <c r="I6" s="42"/>
    </row>
    <row r="7" spans="1:9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9" ht="43.5" customHeight="1">
      <c r="A8" s="9">
        <v>1</v>
      </c>
      <c r="B8" s="20">
        <v>670001</v>
      </c>
      <c r="C8" s="21" t="s">
        <v>12</v>
      </c>
      <c r="D8" s="7">
        <v>0</v>
      </c>
      <c r="E8" s="7"/>
      <c r="F8" s="7">
        <v>0</v>
      </c>
      <c r="G8" s="7">
        <v>5155654</v>
      </c>
      <c r="H8" s="7"/>
      <c r="I8" s="8">
        <f>D8+F8+G8+H8</f>
        <v>5155654</v>
      </c>
    </row>
    <row r="9" spans="1:9" ht="39.75" customHeight="1">
      <c r="A9" s="9">
        <v>2</v>
      </c>
      <c r="B9" s="22">
        <v>670002</v>
      </c>
      <c r="C9" s="21" t="s">
        <v>8</v>
      </c>
      <c r="D9" s="7">
        <v>689865005.04471314</v>
      </c>
      <c r="E9" s="7">
        <v>137918568</v>
      </c>
      <c r="F9" s="7">
        <v>32643625.740000006</v>
      </c>
      <c r="G9" s="7">
        <v>36656346.725101411</v>
      </c>
      <c r="H9" s="7"/>
      <c r="I9" s="8">
        <f t="shared" ref="I9:I71" si="0">D9+F9+G9+H9</f>
        <v>759164977.5098145</v>
      </c>
    </row>
    <row r="10" spans="1:9" ht="39.75" customHeight="1">
      <c r="A10" s="9">
        <v>3</v>
      </c>
      <c r="B10" s="22">
        <v>670003</v>
      </c>
      <c r="C10" s="21" t="s">
        <v>9</v>
      </c>
      <c r="D10" s="7">
        <v>83402020.716997981</v>
      </c>
      <c r="E10" s="7">
        <v>1952649</v>
      </c>
      <c r="F10" s="7">
        <v>23128850.34</v>
      </c>
      <c r="G10" s="7">
        <v>23083554.343124479</v>
      </c>
      <c r="H10" s="7"/>
      <c r="I10" s="8">
        <f t="shared" si="0"/>
        <v>129614425.40012246</v>
      </c>
    </row>
    <row r="11" spans="1:9" ht="39" customHeight="1">
      <c r="A11" s="9">
        <v>4</v>
      </c>
      <c r="B11" s="20">
        <v>670004</v>
      </c>
      <c r="C11" s="21" t="s">
        <v>10</v>
      </c>
      <c r="D11" s="7">
        <v>0</v>
      </c>
      <c r="E11" s="7"/>
      <c r="F11" s="7">
        <v>0</v>
      </c>
      <c r="G11" s="7">
        <v>29187930</v>
      </c>
      <c r="H11" s="7"/>
      <c r="I11" s="8">
        <f t="shared" si="0"/>
        <v>29187930</v>
      </c>
    </row>
    <row r="12" spans="1:9" ht="35.25" customHeight="1">
      <c r="A12" s="9">
        <v>5</v>
      </c>
      <c r="B12" s="22">
        <v>670005</v>
      </c>
      <c r="C12" s="21" t="s">
        <v>11</v>
      </c>
      <c r="D12" s="7">
        <v>285480255.58738583</v>
      </c>
      <c r="E12" s="7">
        <v>55611620</v>
      </c>
      <c r="F12" s="7">
        <v>299299178.65000004</v>
      </c>
      <c r="G12" s="7">
        <v>46076560.022098958</v>
      </c>
      <c r="H12" s="7"/>
      <c r="I12" s="8">
        <f t="shared" si="0"/>
        <v>630855994.25948477</v>
      </c>
    </row>
    <row r="13" spans="1:9" ht="27" customHeight="1">
      <c r="A13" s="9">
        <v>6</v>
      </c>
      <c r="B13" s="20">
        <v>670006</v>
      </c>
      <c r="C13" s="21" t="s">
        <v>47</v>
      </c>
      <c r="D13" s="7">
        <v>9902199.7577351667</v>
      </c>
      <c r="E13" s="7"/>
      <c r="F13" s="7">
        <v>0</v>
      </c>
      <c r="G13" s="7">
        <v>0</v>
      </c>
      <c r="H13" s="7"/>
      <c r="I13" s="8">
        <f t="shared" si="0"/>
        <v>9902199.7577351667</v>
      </c>
    </row>
    <row r="14" spans="1:9" ht="30" customHeight="1">
      <c r="A14" s="9">
        <v>7</v>
      </c>
      <c r="B14" s="20">
        <v>670008</v>
      </c>
      <c r="C14" s="21" t="s">
        <v>91</v>
      </c>
      <c r="D14" s="7">
        <v>0</v>
      </c>
      <c r="E14" s="7"/>
      <c r="F14" s="7">
        <v>0</v>
      </c>
      <c r="G14" s="7">
        <v>19722550</v>
      </c>
      <c r="H14" s="7"/>
      <c r="I14" s="8">
        <f t="shared" si="0"/>
        <v>19722550</v>
      </c>
    </row>
    <row r="15" spans="1:9" ht="19.5" customHeight="1">
      <c r="A15" s="9">
        <v>8</v>
      </c>
      <c r="B15" s="20">
        <v>670009</v>
      </c>
      <c r="C15" s="21" t="s">
        <v>37</v>
      </c>
      <c r="D15" s="7">
        <v>0</v>
      </c>
      <c r="E15" s="7"/>
      <c r="F15" s="7">
        <v>0</v>
      </c>
      <c r="G15" s="7">
        <v>13597450</v>
      </c>
      <c r="H15" s="7"/>
      <c r="I15" s="8">
        <f t="shared" si="0"/>
        <v>13597450</v>
      </c>
    </row>
    <row r="16" spans="1:9" ht="19.5" customHeight="1">
      <c r="A16" s="9">
        <v>9</v>
      </c>
      <c r="B16" s="20">
        <v>670010</v>
      </c>
      <c r="C16" s="21" t="s">
        <v>40</v>
      </c>
      <c r="D16" s="7">
        <v>0</v>
      </c>
      <c r="E16" s="7"/>
      <c r="F16" s="7">
        <v>0</v>
      </c>
      <c r="G16" s="7">
        <v>14899820</v>
      </c>
      <c r="I16" s="8">
        <f t="shared" si="0"/>
        <v>14899820</v>
      </c>
    </row>
    <row r="17" spans="1:9" ht="27.75" customHeight="1">
      <c r="A17" s="9">
        <v>10</v>
      </c>
      <c r="B17" s="20">
        <v>670011</v>
      </c>
      <c r="C17" s="21" t="s">
        <v>44</v>
      </c>
      <c r="D17" s="7">
        <v>0</v>
      </c>
      <c r="E17" s="7"/>
      <c r="F17" s="7">
        <v>0</v>
      </c>
      <c r="G17" s="7">
        <v>12124570</v>
      </c>
      <c r="H17" s="7"/>
      <c r="I17" s="8">
        <f t="shared" si="0"/>
        <v>12124570</v>
      </c>
    </row>
    <row r="18" spans="1:9" ht="19.5" customHeight="1">
      <c r="A18" s="9">
        <v>11</v>
      </c>
      <c r="B18" s="22">
        <v>670012</v>
      </c>
      <c r="C18" s="21" t="s">
        <v>92</v>
      </c>
      <c r="D18" s="7">
        <v>0</v>
      </c>
      <c r="E18" s="7"/>
      <c r="F18" s="7">
        <v>0</v>
      </c>
      <c r="G18" s="7">
        <v>112445021.81999999</v>
      </c>
      <c r="H18" s="7">
        <v>19436793.86549658</v>
      </c>
      <c r="I18" s="8">
        <f t="shared" si="0"/>
        <v>131881815.68549657</v>
      </c>
    </row>
    <row r="19" spans="1:9" ht="30.75" customHeight="1">
      <c r="A19" s="9">
        <v>12</v>
      </c>
      <c r="B19" s="22">
        <v>670013</v>
      </c>
      <c r="C19" s="21" t="s">
        <v>28</v>
      </c>
      <c r="D19" s="7">
        <v>7693982.200816704</v>
      </c>
      <c r="E19" s="7"/>
      <c r="F19" s="7">
        <v>4997522.18</v>
      </c>
      <c r="G19" s="7">
        <v>10514652.719999999</v>
      </c>
      <c r="H19" s="7"/>
      <c r="I19" s="8">
        <f t="shared" si="0"/>
        <v>23206157.100816704</v>
      </c>
    </row>
    <row r="20" spans="1:9" ht="31.5" customHeight="1">
      <c r="A20" s="9">
        <v>13</v>
      </c>
      <c r="B20" s="22">
        <v>670015</v>
      </c>
      <c r="C20" s="21" t="s">
        <v>29</v>
      </c>
      <c r="D20" s="7">
        <v>29229201.74469237</v>
      </c>
      <c r="E20" s="7"/>
      <c r="F20" s="7">
        <v>5026802.1300000008</v>
      </c>
      <c r="G20" s="7">
        <v>163176049.40000001</v>
      </c>
      <c r="H20" s="7"/>
      <c r="I20" s="8">
        <f t="shared" si="0"/>
        <v>197432053.27469239</v>
      </c>
    </row>
    <row r="21" spans="1:9" ht="18">
      <c r="A21" s="9">
        <v>14</v>
      </c>
      <c r="B21" s="22">
        <v>670017</v>
      </c>
      <c r="C21" s="21" t="s">
        <v>30</v>
      </c>
      <c r="D21" s="7">
        <v>11038059.127212668</v>
      </c>
      <c r="E21" s="7"/>
      <c r="F21" s="7">
        <v>4151922.25</v>
      </c>
      <c r="G21" s="7">
        <v>11567289.07</v>
      </c>
      <c r="H21" s="7"/>
      <c r="I21" s="8">
        <f t="shared" si="0"/>
        <v>26757270.447212666</v>
      </c>
    </row>
    <row r="22" spans="1:9" ht="18">
      <c r="A22" s="9">
        <v>15</v>
      </c>
      <c r="B22" s="22">
        <v>670018</v>
      </c>
      <c r="C22" s="21" t="s">
        <v>31</v>
      </c>
      <c r="D22" s="7">
        <v>17795115.877209429</v>
      </c>
      <c r="E22" s="7"/>
      <c r="F22" s="7">
        <v>8368181.6999999983</v>
      </c>
      <c r="G22" s="7">
        <v>75602646.99000001</v>
      </c>
      <c r="H22" s="7"/>
      <c r="I22" s="8">
        <f t="shared" si="0"/>
        <v>101765944.56720944</v>
      </c>
    </row>
    <row r="23" spans="1:9" ht="18">
      <c r="A23" s="9">
        <v>16</v>
      </c>
      <c r="B23" s="22">
        <v>670019</v>
      </c>
      <c r="C23" s="21" t="s">
        <v>32</v>
      </c>
      <c r="D23" s="7">
        <v>2101106.4797832309</v>
      </c>
      <c r="E23" s="7"/>
      <c r="F23" s="7">
        <v>3610830.0700000003</v>
      </c>
      <c r="G23" s="7">
        <v>14308751.23</v>
      </c>
      <c r="H23" s="7"/>
      <c r="I23" s="8">
        <f t="shared" si="0"/>
        <v>20020687.779783234</v>
      </c>
    </row>
    <row r="24" spans="1:9" ht="22.65" customHeight="1">
      <c r="A24" s="9">
        <v>17</v>
      </c>
      <c r="B24" s="22">
        <v>670020</v>
      </c>
      <c r="C24" s="21" t="s">
        <v>82</v>
      </c>
      <c r="D24" s="7">
        <v>11639674.056460306</v>
      </c>
      <c r="E24" s="7"/>
      <c r="F24" s="7">
        <v>6533764.0700000003</v>
      </c>
      <c r="G24" s="7">
        <v>11595999.130000001</v>
      </c>
      <c r="H24" s="7"/>
      <c r="I24" s="8">
        <f t="shared" si="0"/>
        <v>29769437.256460309</v>
      </c>
    </row>
    <row r="25" spans="1:9" ht="18">
      <c r="A25" s="9">
        <v>18</v>
      </c>
      <c r="B25" s="22">
        <v>670021</v>
      </c>
      <c r="C25" s="21" t="s">
        <v>33</v>
      </c>
      <c r="D25" s="7">
        <v>959605.0768069328</v>
      </c>
      <c r="E25" s="7"/>
      <c r="F25" s="7">
        <v>1743669.3499999996</v>
      </c>
      <c r="G25" s="7">
        <v>22938466.260000002</v>
      </c>
      <c r="H25" s="7"/>
      <c r="I25" s="8">
        <f t="shared" si="0"/>
        <v>25641740.686806932</v>
      </c>
    </row>
    <row r="26" spans="1:9" ht="18">
      <c r="A26" s="9">
        <v>19</v>
      </c>
      <c r="B26" s="22">
        <v>670022</v>
      </c>
      <c r="C26" s="21" t="s">
        <v>34</v>
      </c>
      <c r="D26" s="7">
        <v>5828336.5672170063</v>
      </c>
      <c r="E26" s="7"/>
      <c r="F26" s="7">
        <v>3316981.5</v>
      </c>
      <c r="G26" s="7">
        <v>11818035.619999999</v>
      </c>
      <c r="H26" s="7"/>
      <c r="I26" s="8">
        <f t="shared" si="0"/>
        <v>20963353.687217005</v>
      </c>
    </row>
    <row r="27" spans="1:9" ht="36" customHeight="1">
      <c r="A27" s="9">
        <v>20</v>
      </c>
      <c r="B27" s="22">
        <v>670023</v>
      </c>
      <c r="C27" s="21" t="s">
        <v>35</v>
      </c>
      <c r="D27" s="7">
        <v>9953335.4555176068</v>
      </c>
      <c r="E27" s="7"/>
      <c r="F27" s="7">
        <v>3394191.5100000007</v>
      </c>
      <c r="G27" s="7">
        <v>8034646</v>
      </c>
      <c r="H27" s="7"/>
      <c r="I27" s="8">
        <f t="shared" si="0"/>
        <v>21382172.965517607</v>
      </c>
    </row>
    <row r="28" spans="1:9" ht="36" customHeight="1">
      <c r="A28" s="9">
        <v>21</v>
      </c>
      <c r="B28" s="22">
        <v>670024</v>
      </c>
      <c r="C28" s="21" t="s">
        <v>94</v>
      </c>
      <c r="D28" s="7">
        <v>6736396.5814385591</v>
      </c>
      <c r="E28" s="7"/>
      <c r="F28" s="7">
        <v>4058453.54</v>
      </c>
      <c r="G28" s="7">
        <v>12755942.429999998</v>
      </c>
      <c r="H28" s="7"/>
      <c r="I28" s="8">
        <f t="shared" si="0"/>
        <v>23550792.551438555</v>
      </c>
    </row>
    <row r="29" spans="1:9" ht="36" customHeight="1">
      <c r="A29" s="9">
        <v>22</v>
      </c>
      <c r="B29" s="22">
        <v>670026</v>
      </c>
      <c r="C29" s="21" t="s">
        <v>83</v>
      </c>
      <c r="D29" s="7">
        <v>23541867.89877443</v>
      </c>
      <c r="E29" s="7"/>
      <c r="F29" s="7">
        <v>5953275.4900000002</v>
      </c>
      <c r="G29" s="7">
        <v>61984913.300000004</v>
      </c>
      <c r="H29" s="7"/>
      <c r="I29" s="8">
        <f t="shared" si="0"/>
        <v>91480056.688774437</v>
      </c>
    </row>
    <row r="30" spans="1:9" ht="36" customHeight="1">
      <c r="A30" s="9">
        <v>23</v>
      </c>
      <c r="B30" s="22">
        <v>670027</v>
      </c>
      <c r="C30" s="21" t="s">
        <v>38</v>
      </c>
      <c r="D30" s="7">
        <v>97795246.308887735</v>
      </c>
      <c r="E30" s="7"/>
      <c r="F30" s="7">
        <v>9127563.5099999998</v>
      </c>
      <c r="G30" s="7">
        <v>172319804.71000001</v>
      </c>
      <c r="H30" s="7"/>
      <c r="I30" s="8">
        <f t="shared" si="0"/>
        <v>279242614.52888775</v>
      </c>
    </row>
    <row r="31" spans="1:9" ht="36" customHeight="1">
      <c r="A31" s="9">
        <v>24</v>
      </c>
      <c r="B31" s="22">
        <v>670028</v>
      </c>
      <c r="C31" s="21" t="s">
        <v>39</v>
      </c>
      <c r="D31" s="7">
        <v>27741898.397038847</v>
      </c>
      <c r="E31" s="7"/>
      <c r="F31" s="7">
        <v>11302676.77</v>
      </c>
      <c r="G31" s="7">
        <v>14053124.020000001</v>
      </c>
      <c r="H31" s="7"/>
      <c r="I31" s="8">
        <f t="shared" si="0"/>
        <v>53097699.187038846</v>
      </c>
    </row>
    <row r="32" spans="1:9" ht="21" customHeight="1">
      <c r="A32" s="9">
        <v>25</v>
      </c>
      <c r="B32" s="23">
        <v>670029</v>
      </c>
      <c r="C32" s="24" t="s">
        <v>95</v>
      </c>
      <c r="D32" s="7">
        <v>112991731.16653566</v>
      </c>
      <c r="E32" s="7"/>
      <c r="F32" s="7">
        <v>12000616.360000001</v>
      </c>
      <c r="G32" s="7">
        <v>221556996.55000001</v>
      </c>
      <c r="H32" s="7"/>
      <c r="I32" s="8">
        <f t="shared" si="0"/>
        <v>346549344.0765357</v>
      </c>
    </row>
    <row r="33" spans="1:9" ht="18">
      <c r="A33" s="9">
        <v>26</v>
      </c>
      <c r="B33" s="22">
        <v>670030</v>
      </c>
      <c r="C33" s="21" t="s">
        <v>84</v>
      </c>
      <c r="D33" s="7">
        <v>14679833.025195038</v>
      </c>
      <c r="E33" s="7"/>
      <c r="F33" s="7">
        <v>5312801.8100000005</v>
      </c>
      <c r="G33" s="7">
        <v>84580280.700000003</v>
      </c>
      <c r="H33" s="7"/>
      <c r="I33" s="8">
        <f t="shared" si="0"/>
        <v>104572915.53519504</v>
      </c>
    </row>
    <row r="34" spans="1:9" ht="18">
      <c r="A34" s="9">
        <v>27</v>
      </c>
      <c r="B34" s="22">
        <v>670033</v>
      </c>
      <c r="C34" s="21" t="s">
        <v>42</v>
      </c>
      <c r="D34" s="7">
        <v>5782646.441906468</v>
      </c>
      <c r="E34" s="7"/>
      <c r="F34" s="7">
        <v>4673143.7700000005</v>
      </c>
      <c r="G34" s="7">
        <v>5236061.25</v>
      </c>
      <c r="H34" s="7"/>
      <c r="I34" s="8">
        <f t="shared" si="0"/>
        <v>15691851.461906468</v>
      </c>
    </row>
    <row r="35" spans="1:9" ht="22.5" customHeight="1">
      <c r="A35" s="9">
        <v>28</v>
      </c>
      <c r="B35" s="22">
        <v>670035</v>
      </c>
      <c r="C35" s="21" t="s">
        <v>43</v>
      </c>
      <c r="D35" s="7">
        <v>6881443.4448805405</v>
      </c>
      <c r="E35" s="7"/>
      <c r="F35" s="7">
        <v>3754513.9500000007</v>
      </c>
      <c r="G35" s="7">
        <v>39287162.439999998</v>
      </c>
      <c r="H35" s="7"/>
      <c r="I35" s="8">
        <f t="shared" si="0"/>
        <v>49923119.834880538</v>
      </c>
    </row>
    <row r="36" spans="1:9" ht="23.25" customHeight="1">
      <c r="A36" s="9">
        <v>29</v>
      </c>
      <c r="B36" s="22">
        <v>670036</v>
      </c>
      <c r="C36" s="21" t="s">
        <v>45</v>
      </c>
      <c r="D36" s="7">
        <v>63378097.607804798</v>
      </c>
      <c r="E36" s="7"/>
      <c r="F36" s="7">
        <v>5321014.9800000014</v>
      </c>
      <c r="G36" s="7">
        <v>69860910.210000008</v>
      </c>
      <c r="H36" s="7"/>
      <c r="I36" s="8">
        <f t="shared" si="0"/>
        <v>138560022.7978048</v>
      </c>
    </row>
    <row r="37" spans="1:9" ht="18">
      <c r="A37" s="9">
        <v>30</v>
      </c>
      <c r="B37" s="22">
        <v>670037</v>
      </c>
      <c r="C37" s="21" t="s">
        <v>36</v>
      </c>
      <c r="D37" s="7">
        <v>2003628.614843189</v>
      </c>
      <c r="E37" s="7"/>
      <c r="F37" s="7">
        <v>3705901.2100000004</v>
      </c>
      <c r="G37" s="7">
        <v>13642114.25</v>
      </c>
      <c r="H37" s="7"/>
      <c r="I37" s="8">
        <f t="shared" si="0"/>
        <v>19351644.074843191</v>
      </c>
    </row>
    <row r="38" spans="1:9" ht="18">
      <c r="A38" s="9">
        <v>31</v>
      </c>
      <c r="B38" s="22">
        <v>670039</v>
      </c>
      <c r="C38" s="21" t="s">
        <v>19</v>
      </c>
      <c r="D38" s="7">
        <v>0</v>
      </c>
      <c r="E38" s="7"/>
      <c r="F38" s="7">
        <v>6050111.9800000004</v>
      </c>
      <c r="G38" s="7">
        <v>103717223.05</v>
      </c>
      <c r="H38" s="7"/>
      <c r="I38" s="8">
        <f t="shared" si="0"/>
        <v>109767335.03</v>
      </c>
    </row>
    <row r="39" spans="1:9" ht="18">
      <c r="A39" s="9">
        <v>32</v>
      </c>
      <c r="B39" s="22">
        <v>670040</v>
      </c>
      <c r="C39" s="21" t="s">
        <v>20</v>
      </c>
      <c r="D39" s="7">
        <v>0</v>
      </c>
      <c r="E39" s="7"/>
      <c r="F39" s="7">
        <v>12880297.33</v>
      </c>
      <c r="G39" s="7">
        <v>77105653.640000001</v>
      </c>
      <c r="H39" s="7"/>
      <c r="I39" s="8">
        <f t="shared" si="0"/>
        <v>89985950.969999999</v>
      </c>
    </row>
    <row r="40" spans="1:9" ht="18">
      <c r="A40" s="9">
        <v>33</v>
      </c>
      <c r="B40" s="22">
        <v>670041</v>
      </c>
      <c r="C40" s="21" t="s">
        <v>21</v>
      </c>
      <c r="D40" s="7">
        <v>0</v>
      </c>
      <c r="E40" s="7"/>
      <c r="F40" s="7">
        <v>4330544.33</v>
      </c>
      <c r="G40" s="7">
        <v>81785104.530000001</v>
      </c>
      <c r="H40" s="7"/>
      <c r="I40" s="8">
        <f t="shared" si="0"/>
        <v>86115648.859999999</v>
      </c>
    </row>
    <row r="41" spans="1:9" ht="18">
      <c r="A41" s="9">
        <v>34</v>
      </c>
      <c r="B41" s="22">
        <v>670042</v>
      </c>
      <c r="C41" s="21" t="s">
        <v>22</v>
      </c>
      <c r="D41" s="7">
        <v>0</v>
      </c>
      <c r="E41" s="7"/>
      <c r="F41" s="7">
        <v>5896004.2700000014</v>
      </c>
      <c r="G41" s="7">
        <v>51450053.089999996</v>
      </c>
      <c r="H41" s="7"/>
      <c r="I41" s="8">
        <f t="shared" si="0"/>
        <v>57346057.359999999</v>
      </c>
    </row>
    <row r="42" spans="1:9" ht="18">
      <c r="A42" s="9">
        <v>35</v>
      </c>
      <c r="B42" s="22">
        <v>670043</v>
      </c>
      <c r="C42" s="21" t="s">
        <v>23</v>
      </c>
      <c r="D42" s="7">
        <v>0</v>
      </c>
      <c r="E42" s="7"/>
      <c r="F42" s="7">
        <v>4997772.38</v>
      </c>
      <c r="G42" s="7">
        <v>36296163.060000002</v>
      </c>
      <c r="H42" s="7"/>
      <c r="I42" s="8">
        <f t="shared" si="0"/>
        <v>41293935.440000005</v>
      </c>
    </row>
    <row r="43" spans="1:9" ht="20.25" customHeight="1">
      <c r="A43" s="9">
        <v>36</v>
      </c>
      <c r="B43" s="22">
        <v>670044</v>
      </c>
      <c r="C43" s="21" t="s">
        <v>24</v>
      </c>
      <c r="D43" s="7">
        <v>0</v>
      </c>
      <c r="E43" s="7"/>
      <c r="F43" s="7">
        <v>4535154.74</v>
      </c>
      <c r="G43" s="7">
        <v>27356285.640000001</v>
      </c>
      <c r="H43" s="7"/>
      <c r="I43" s="8">
        <f t="shared" si="0"/>
        <v>31891440.380000003</v>
      </c>
    </row>
    <row r="44" spans="1:9" ht="30" customHeight="1">
      <c r="A44" s="9">
        <v>37</v>
      </c>
      <c r="B44" s="22">
        <v>670045</v>
      </c>
      <c r="C44" s="21" t="s">
        <v>18</v>
      </c>
      <c r="D44" s="7">
        <v>0</v>
      </c>
      <c r="E44" s="7"/>
      <c r="F44" s="7">
        <v>16440811.949999997</v>
      </c>
      <c r="G44" s="7">
        <v>66496888.260000005</v>
      </c>
      <c r="H44" s="7"/>
      <c r="I44" s="8">
        <f t="shared" si="0"/>
        <v>82937700.210000008</v>
      </c>
    </row>
    <row r="45" spans="1:9" ht="19.95" customHeight="1">
      <c r="A45" s="9">
        <v>38</v>
      </c>
      <c r="B45" s="20">
        <v>670046</v>
      </c>
      <c r="C45" s="21" t="s">
        <v>26</v>
      </c>
      <c r="D45" s="7">
        <v>0</v>
      </c>
      <c r="E45" s="7"/>
      <c r="F45" s="7">
        <v>0</v>
      </c>
      <c r="G45" s="7">
        <v>33223440</v>
      </c>
      <c r="H45" s="7"/>
      <c r="I45" s="8">
        <f t="shared" si="0"/>
        <v>33223440</v>
      </c>
    </row>
    <row r="46" spans="1:9" ht="24.6" customHeight="1">
      <c r="A46" s="9">
        <v>39</v>
      </c>
      <c r="B46" s="20">
        <v>670047</v>
      </c>
      <c r="C46" s="21" t="s">
        <v>27</v>
      </c>
      <c r="D46" s="7">
        <v>0</v>
      </c>
      <c r="E46" s="7"/>
      <c r="F46" s="7">
        <v>0</v>
      </c>
      <c r="G46" s="7">
        <v>25359580</v>
      </c>
      <c r="H46" s="7"/>
      <c r="I46" s="8">
        <f t="shared" si="0"/>
        <v>25359580</v>
      </c>
    </row>
    <row r="47" spans="1:9" ht="33.6" customHeight="1">
      <c r="A47" s="9">
        <v>40</v>
      </c>
      <c r="B47" s="22">
        <v>670048</v>
      </c>
      <c r="C47" s="21" t="s">
        <v>16</v>
      </c>
      <c r="D47" s="7">
        <v>457714075.08929217</v>
      </c>
      <c r="E47" s="7">
        <v>54150134</v>
      </c>
      <c r="F47" s="7">
        <v>28773958.66</v>
      </c>
      <c r="G47" s="7">
        <v>67902923.762039006</v>
      </c>
      <c r="H47" s="7"/>
      <c r="I47" s="35">
        <f t="shared" si="0"/>
        <v>554390957.5113312</v>
      </c>
    </row>
    <row r="48" spans="1:9" ht="21" customHeight="1">
      <c r="A48" s="9">
        <v>41</v>
      </c>
      <c r="B48" s="22">
        <v>670049</v>
      </c>
      <c r="C48" s="21" t="s">
        <v>96</v>
      </c>
      <c r="D48" s="7">
        <v>34318452.107994892</v>
      </c>
      <c r="E48" s="7"/>
      <c r="F48" s="7">
        <v>928317.24</v>
      </c>
      <c r="G48" s="7">
        <v>38793452.436170213</v>
      </c>
      <c r="H48" s="7"/>
      <c r="I48" s="8">
        <f t="shared" si="0"/>
        <v>74040221.784165114</v>
      </c>
    </row>
    <row r="49" spans="1:9" ht="21" customHeight="1">
      <c r="A49" s="9">
        <v>42</v>
      </c>
      <c r="B49" s="22">
        <v>670050</v>
      </c>
      <c r="C49" s="21" t="s">
        <v>17</v>
      </c>
      <c r="D49" s="7">
        <v>40380452.836481445</v>
      </c>
      <c r="E49" s="7"/>
      <c r="F49" s="7">
        <v>0</v>
      </c>
      <c r="G49" s="7">
        <v>1592480</v>
      </c>
      <c r="H49" s="7"/>
      <c r="I49" s="8">
        <f t="shared" si="0"/>
        <v>41972932.836481445</v>
      </c>
    </row>
    <row r="50" spans="1:9" ht="21.75" customHeight="1">
      <c r="A50" s="9">
        <v>43</v>
      </c>
      <c r="B50" s="20">
        <v>670051</v>
      </c>
      <c r="C50" s="21" t="s">
        <v>25</v>
      </c>
      <c r="D50" s="7">
        <v>0</v>
      </c>
      <c r="E50" s="7"/>
      <c r="F50" s="7">
        <v>0</v>
      </c>
      <c r="G50" s="7">
        <v>47263604</v>
      </c>
      <c r="H50" s="7"/>
      <c r="I50" s="8">
        <f t="shared" si="0"/>
        <v>47263604</v>
      </c>
    </row>
    <row r="51" spans="1:9" ht="21.75" customHeight="1">
      <c r="A51" s="9">
        <v>44</v>
      </c>
      <c r="B51" s="23">
        <v>670052</v>
      </c>
      <c r="C51" s="24" t="s">
        <v>97</v>
      </c>
      <c r="D51" s="7">
        <v>35244216.35960456</v>
      </c>
      <c r="E51" s="7"/>
      <c r="F51" s="7">
        <v>16152250.060000001</v>
      </c>
      <c r="G51" s="7">
        <v>216890802.24000001</v>
      </c>
      <c r="H51" s="7"/>
      <c r="I51" s="8">
        <f t="shared" si="0"/>
        <v>268287268.65960458</v>
      </c>
    </row>
    <row r="52" spans="1:9" ht="17.25" customHeight="1">
      <c r="A52" s="9">
        <v>45</v>
      </c>
      <c r="B52" s="23">
        <v>670053</v>
      </c>
      <c r="C52" s="24" t="s">
        <v>41</v>
      </c>
      <c r="D52" s="7">
        <v>5331777.7171011511</v>
      </c>
      <c r="E52" s="7"/>
      <c r="F52" s="7">
        <v>5652289.1600000001</v>
      </c>
      <c r="G52" s="7">
        <v>56838377.239999995</v>
      </c>
      <c r="H52" s="7"/>
      <c r="I52" s="8">
        <f t="shared" si="0"/>
        <v>67822444.117101148</v>
      </c>
    </row>
    <row r="53" spans="1:9" ht="18.899999999999999" customHeight="1">
      <c r="A53" s="9">
        <v>46</v>
      </c>
      <c r="B53" s="22">
        <v>670054</v>
      </c>
      <c r="C53" s="21" t="s">
        <v>15</v>
      </c>
      <c r="D53" s="7">
        <v>338143675.26428026</v>
      </c>
      <c r="E53" s="7">
        <v>70988746</v>
      </c>
      <c r="F53" s="7">
        <v>0</v>
      </c>
      <c r="G53" s="7">
        <v>30467221.618078604</v>
      </c>
      <c r="H53" s="7"/>
      <c r="I53" s="8">
        <f t="shared" si="0"/>
        <v>368610896.88235885</v>
      </c>
    </row>
    <row r="54" spans="1:9" ht="18.899999999999999" customHeight="1">
      <c r="A54" s="9">
        <v>47</v>
      </c>
      <c r="B54" s="20">
        <v>670055</v>
      </c>
      <c r="C54" s="21" t="s">
        <v>48</v>
      </c>
      <c r="D54" s="7">
        <v>0</v>
      </c>
      <c r="E54" s="7"/>
      <c r="F54" s="7">
        <v>0</v>
      </c>
      <c r="G54" s="7">
        <v>1134038.4139676113</v>
      </c>
      <c r="H54" s="7"/>
      <c r="I54" s="8">
        <f t="shared" si="0"/>
        <v>1134038.4139676113</v>
      </c>
    </row>
    <row r="55" spans="1:9" ht="19.5" customHeight="1">
      <c r="A55" s="9">
        <v>48</v>
      </c>
      <c r="B55" s="22">
        <v>670056</v>
      </c>
      <c r="C55" s="21" t="s">
        <v>46</v>
      </c>
      <c r="D55" s="7">
        <v>0</v>
      </c>
      <c r="E55" s="7"/>
      <c r="F55" s="7">
        <v>0</v>
      </c>
      <c r="G55" s="7">
        <v>2724699.9788164091</v>
      </c>
      <c r="H55" s="7"/>
      <c r="I55" s="8">
        <f t="shared" si="0"/>
        <v>2724699.9788164091</v>
      </c>
    </row>
    <row r="56" spans="1:9" ht="30.6" customHeight="1">
      <c r="A56" s="9">
        <v>49</v>
      </c>
      <c r="B56" s="22">
        <v>670057</v>
      </c>
      <c r="C56" s="21" t="s">
        <v>98</v>
      </c>
      <c r="D56" s="7">
        <v>175597172.9410561</v>
      </c>
      <c r="E56" s="7">
        <v>21581099</v>
      </c>
      <c r="F56" s="7">
        <v>16623740.529999999</v>
      </c>
      <c r="G56" s="7">
        <v>39605710.649999999</v>
      </c>
      <c r="H56" s="7"/>
      <c r="I56" s="8">
        <f t="shared" si="0"/>
        <v>231826624.12105611</v>
      </c>
    </row>
    <row r="57" spans="1:9" ht="30" customHeight="1">
      <c r="A57" s="9">
        <v>50</v>
      </c>
      <c r="B57" s="22">
        <v>670059</v>
      </c>
      <c r="C57" s="21" t="s">
        <v>13</v>
      </c>
      <c r="D57" s="7">
        <v>36507077.96178744</v>
      </c>
      <c r="E57" s="7"/>
      <c r="F57" s="7">
        <v>0</v>
      </c>
      <c r="G57" s="7">
        <v>4031362.6180926762</v>
      </c>
      <c r="H57" s="7"/>
      <c r="I57" s="8">
        <f t="shared" si="0"/>
        <v>40538440.579880118</v>
      </c>
    </row>
    <row r="58" spans="1:9" ht="23.4" customHeight="1">
      <c r="A58" s="9">
        <v>51</v>
      </c>
      <c r="B58" s="22">
        <v>670062</v>
      </c>
      <c r="C58" s="21" t="s">
        <v>49</v>
      </c>
      <c r="D58" s="7">
        <v>0</v>
      </c>
      <c r="E58" s="7"/>
      <c r="F58" s="7">
        <v>0</v>
      </c>
      <c r="G58" s="7">
        <v>1037029.561975968</v>
      </c>
      <c r="H58" s="7"/>
      <c r="I58" s="8">
        <f t="shared" si="0"/>
        <v>1037029.561975968</v>
      </c>
    </row>
    <row r="59" spans="1:9" ht="22.5" customHeight="1">
      <c r="A59" s="9">
        <v>52</v>
      </c>
      <c r="B59" s="22">
        <v>670065</v>
      </c>
      <c r="C59" s="21" t="s">
        <v>50</v>
      </c>
      <c r="D59" s="7">
        <v>0</v>
      </c>
      <c r="E59" s="7"/>
      <c r="F59" s="7">
        <v>1453012.96</v>
      </c>
      <c r="G59" s="7">
        <v>543888.08000000007</v>
      </c>
      <c r="I59" s="8">
        <f t="shared" si="0"/>
        <v>1996901.04</v>
      </c>
    </row>
    <row r="60" spans="1:9" ht="18.899999999999999" customHeight="1">
      <c r="A60" s="9">
        <v>53</v>
      </c>
      <c r="B60" s="20">
        <v>670066</v>
      </c>
      <c r="C60" s="21" t="s">
        <v>14</v>
      </c>
      <c r="D60" s="7">
        <v>0</v>
      </c>
      <c r="E60" s="7"/>
      <c r="F60" s="7">
        <v>0</v>
      </c>
      <c r="G60" s="7">
        <v>0</v>
      </c>
      <c r="H60" s="7">
        <v>422114822.8439188</v>
      </c>
      <c r="I60" s="8">
        <f t="shared" si="0"/>
        <v>422114822.8439188</v>
      </c>
    </row>
    <row r="61" spans="1:9" ht="32.25" customHeight="1">
      <c r="A61" s="9">
        <v>54</v>
      </c>
      <c r="B61" s="22">
        <v>670067</v>
      </c>
      <c r="C61" s="21" t="s">
        <v>51</v>
      </c>
      <c r="D61" s="7">
        <v>1204816.735226365</v>
      </c>
      <c r="E61" s="7"/>
      <c r="F61" s="7">
        <v>4102944</v>
      </c>
      <c r="G61" s="7">
        <v>5089710.3865334429</v>
      </c>
      <c r="H61" s="7"/>
      <c r="I61" s="8">
        <f t="shared" si="0"/>
        <v>10397471.121759808</v>
      </c>
    </row>
    <row r="62" spans="1:9" ht="18">
      <c r="A62" s="9">
        <v>55</v>
      </c>
      <c r="B62" s="25">
        <v>670068</v>
      </c>
      <c r="C62" s="21" t="s">
        <v>53</v>
      </c>
      <c r="D62" s="7">
        <v>0</v>
      </c>
      <c r="E62" s="7"/>
      <c r="F62" s="7">
        <v>2935051.58</v>
      </c>
      <c r="G62" s="7">
        <v>0</v>
      </c>
      <c r="H62" s="7"/>
      <c r="I62" s="8">
        <f t="shared" si="0"/>
        <v>2935051.58</v>
      </c>
    </row>
    <row r="63" spans="1:9" ht="26.25" customHeight="1">
      <c r="A63" s="9">
        <v>56</v>
      </c>
      <c r="B63" s="25">
        <v>670070</v>
      </c>
      <c r="C63" s="26" t="s">
        <v>52</v>
      </c>
      <c r="D63" s="7">
        <v>0</v>
      </c>
      <c r="E63" s="7"/>
      <c r="F63" s="7">
        <v>0</v>
      </c>
      <c r="G63" s="7">
        <v>3946861.1530845771</v>
      </c>
      <c r="H63" s="7"/>
      <c r="I63" s="8">
        <f t="shared" si="0"/>
        <v>3946861.1530845771</v>
      </c>
    </row>
    <row r="64" spans="1:9" ht="18" customHeight="1">
      <c r="A64" s="9">
        <v>57</v>
      </c>
      <c r="B64" s="25">
        <v>670072</v>
      </c>
      <c r="C64" s="21" t="s">
        <v>54</v>
      </c>
      <c r="D64" s="7">
        <v>0</v>
      </c>
      <c r="E64" s="7"/>
      <c r="F64" s="7">
        <v>2920466.98</v>
      </c>
      <c r="G64" s="7">
        <v>0</v>
      </c>
      <c r="H64" s="7"/>
      <c r="I64" s="8">
        <f t="shared" si="0"/>
        <v>2920466.98</v>
      </c>
    </row>
    <row r="65" spans="1:9" ht="18">
      <c r="A65" s="9">
        <v>58</v>
      </c>
      <c r="B65" s="20">
        <v>670081</v>
      </c>
      <c r="C65" s="27" t="s">
        <v>59</v>
      </c>
      <c r="D65" s="7">
        <v>0</v>
      </c>
      <c r="E65" s="7"/>
      <c r="F65" s="7">
        <v>0</v>
      </c>
      <c r="G65" s="7">
        <v>3834350</v>
      </c>
      <c r="H65" s="7"/>
      <c r="I65" s="8">
        <f t="shared" si="0"/>
        <v>3834350</v>
      </c>
    </row>
    <row r="66" spans="1:9" ht="18">
      <c r="A66" s="9">
        <v>59</v>
      </c>
      <c r="B66" s="22">
        <v>670082</v>
      </c>
      <c r="C66" s="27" t="s">
        <v>58</v>
      </c>
      <c r="D66" s="7">
        <v>0</v>
      </c>
      <c r="E66" s="7"/>
      <c r="F66" s="7">
        <v>0</v>
      </c>
      <c r="G66" s="7">
        <v>7598085</v>
      </c>
      <c r="H66" s="7"/>
      <c r="I66" s="8">
        <f t="shared" si="0"/>
        <v>7598085</v>
      </c>
    </row>
    <row r="67" spans="1:9" ht="18">
      <c r="A67" s="9">
        <v>60</v>
      </c>
      <c r="B67" s="20">
        <v>670084</v>
      </c>
      <c r="C67" s="21" t="s">
        <v>55</v>
      </c>
      <c r="D67" s="7">
        <v>0</v>
      </c>
      <c r="E67" s="7"/>
      <c r="F67" s="7">
        <v>67791066.960000008</v>
      </c>
      <c r="G67" s="7">
        <v>0</v>
      </c>
      <c r="H67" s="7"/>
      <c r="I67" s="8">
        <f t="shared" si="0"/>
        <v>67791066.960000008</v>
      </c>
    </row>
    <row r="68" spans="1:9" ht="18">
      <c r="A68" s="9">
        <v>61</v>
      </c>
      <c r="B68" s="22">
        <v>670085</v>
      </c>
      <c r="C68" s="27" t="s">
        <v>99</v>
      </c>
      <c r="D68" s="7">
        <v>0</v>
      </c>
      <c r="E68" s="7"/>
      <c r="F68" s="7">
        <v>0</v>
      </c>
      <c r="G68" s="7">
        <v>3308310</v>
      </c>
      <c r="H68" s="7"/>
      <c r="I68" s="8">
        <f t="shared" si="0"/>
        <v>3308310</v>
      </c>
    </row>
    <row r="69" spans="1:9" ht="18">
      <c r="A69" s="9">
        <v>62</v>
      </c>
      <c r="B69" s="22">
        <v>670090</v>
      </c>
      <c r="C69" s="21" t="s">
        <v>100</v>
      </c>
      <c r="D69" s="7">
        <v>0</v>
      </c>
      <c r="E69" s="7"/>
      <c r="F69" s="7">
        <v>26933375.34</v>
      </c>
      <c r="G69" s="7">
        <v>0</v>
      </c>
      <c r="H69" s="7"/>
      <c r="I69" s="8">
        <f t="shared" si="0"/>
        <v>26933375.34</v>
      </c>
    </row>
    <row r="70" spans="1:9" ht="21.75" customHeight="1">
      <c r="A70" s="9">
        <v>63</v>
      </c>
      <c r="B70" s="22">
        <v>670097</v>
      </c>
      <c r="C70" s="21" t="s">
        <v>57</v>
      </c>
      <c r="D70" s="7">
        <v>0</v>
      </c>
      <c r="E70" s="7"/>
      <c r="F70" s="7">
        <v>1707305.2499999998</v>
      </c>
      <c r="G70" s="7">
        <v>6121975.3942772513</v>
      </c>
      <c r="H70" s="7"/>
      <c r="I70" s="8">
        <f t="shared" si="0"/>
        <v>7829280.6442772513</v>
      </c>
    </row>
    <row r="71" spans="1:9" ht="18">
      <c r="A71" s="9">
        <v>64</v>
      </c>
      <c r="B71" s="22">
        <v>670099</v>
      </c>
      <c r="C71" s="21" t="s">
        <v>56</v>
      </c>
      <c r="D71" s="7">
        <v>0</v>
      </c>
      <c r="E71" s="7"/>
      <c r="F71" s="7">
        <v>4246732.04</v>
      </c>
      <c r="G71" s="7">
        <v>35196371.689999998</v>
      </c>
      <c r="H71" s="7"/>
      <c r="I71" s="8">
        <f t="shared" si="0"/>
        <v>39443103.729999997</v>
      </c>
    </row>
    <row r="72" spans="1:9" ht="22.5" customHeight="1">
      <c r="A72" s="9">
        <v>65</v>
      </c>
      <c r="B72" s="20">
        <v>670104</v>
      </c>
      <c r="C72" s="27" t="s">
        <v>60</v>
      </c>
      <c r="D72" s="7">
        <v>0</v>
      </c>
      <c r="E72" s="7"/>
      <c r="F72" s="7">
        <v>0</v>
      </c>
      <c r="G72" s="7">
        <v>30054.833333333336</v>
      </c>
      <c r="H72" s="7"/>
      <c r="I72" s="8">
        <f t="shared" ref="I72:I95" si="1">D72+F72+G72+H72</f>
        <v>30054.833333333336</v>
      </c>
    </row>
    <row r="73" spans="1:9" ht="31.2">
      <c r="A73" s="9">
        <v>66</v>
      </c>
      <c r="B73" s="28">
        <v>670106</v>
      </c>
      <c r="C73" s="29" t="s">
        <v>63</v>
      </c>
      <c r="D73" s="7">
        <v>0</v>
      </c>
      <c r="E73" s="7"/>
      <c r="F73" s="7">
        <v>0</v>
      </c>
      <c r="G73" s="7">
        <v>59394.784999999989</v>
      </c>
      <c r="H73" s="7"/>
      <c r="I73" s="8">
        <f t="shared" si="1"/>
        <v>59394.784999999989</v>
      </c>
    </row>
    <row r="74" spans="1:9" ht="22.2" customHeight="1">
      <c r="A74" s="9">
        <v>67</v>
      </c>
      <c r="B74" s="28">
        <v>670107</v>
      </c>
      <c r="C74" s="30" t="s">
        <v>102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 ht="18">
      <c r="A75" s="9">
        <v>68</v>
      </c>
      <c r="B75" s="25">
        <v>670121</v>
      </c>
      <c r="C75" s="27" t="s">
        <v>61</v>
      </c>
      <c r="D75" s="7">
        <v>0</v>
      </c>
      <c r="E75" s="7"/>
      <c r="F75" s="7">
        <v>0</v>
      </c>
      <c r="G75" s="7">
        <v>296865.94</v>
      </c>
      <c r="H75" s="7"/>
      <c r="I75" s="8">
        <f t="shared" si="1"/>
        <v>296865.94</v>
      </c>
    </row>
    <row r="76" spans="1:9" ht="21" customHeight="1">
      <c r="A76" s="9">
        <v>69</v>
      </c>
      <c r="B76" s="25">
        <v>670123</v>
      </c>
      <c r="C76" s="27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42.75" customHeight="1">
      <c r="A77" s="9">
        <v>70</v>
      </c>
      <c r="B77" s="28">
        <v>670125</v>
      </c>
      <c r="C77" s="27" t="s">
        <v>103</v>
      </c>
      <c r="D77" s="7">
        <v>0</v>
      </c>
      <c r="E77" s="7"/>
      <c r="F77" s="7">
        <v>32759007.600000001</v>
      </c>
      <c r="G77" s="7">
        <v>0</v>
      </c>
      <c r="H77" s="7"/>
      <c r="I77" s="8">
        <f t="shared" si="1"/>
        <v>32759007.600000001</v>
      </c>
    </row>
    <row r="78" spans="1:9" ht="18">
      <c r="A78" s="9">
        <v>71</v>
      </c>
      <c r="B78" s="25">
        <v>670129</v>
      </c>
      <c r="C78" s="29" t="s">
        <v>81</v>
      </c>
      <c r="D78" s="7">
        <v>0</v>
      </c>
      <c r="E78" s="7"/>
      <c r="F78" s="7">
        <v>12675778.100000001</v>
      </c>
      <c r="G78" s="7">
        <v>0</v>
      </c>
      <c r="H78" s="7"/>
      <c r="I78" s="8">
        <f t="shared" si="1"/>
        <v>12675778.100000001</v>
      </c>
    </row>
    <row r="79" spans="1:9" ht="21" customHeight="1">
      <c r="A79" s="9">
        <v>72</v>
      </c>
      <c r="B79" s="25">
        <v>670130</v>
      </c>
      <c r="C79" s="29" t="s">
        <v>64</v>
      </c>
      <c r="D79" s="7">
        <v>0</v>
      </c>
      <c r="E79" s="7"/>
      <c r="F79" s="7">
        <v>80556</v>
      </c>
      <c r="G79" s="7">
        <v>0</v>
      </c>
      <c r="H79" s="7"/>
      <c r="I79" s="8">
        <f t="shared" si="1"/>
        <v>80556</v>
      </c>
    </row>
    <row r="80" spans="1:9" ht="18">
      <c r="A80" s="9">
        <v>73</v>
      </c>
      <c r="B80" s="25">
        <v>670131</v>
      </c>
      <c r="C80" s="29" t="s">
        <v>104</v>
      </c>
      <c r="D80" s="7">
        <v>0</v>
      </c>
      <c r="E80" s="7"/>
      <c r="F80" s="7">
        <v>0</v>
      </c>
      <c r="G80" s="7">
        <v>153252.57999999999</v>
      </c>
      <c r="H80" s="7"/>
      <c r="I80" s="8">
        <f t="shared" si="1"/>
        <v>153252.57999999999</v>
      </c>
    </row>
    <row r="81" spans="1:9" ht="18">
      <c r="A81" s="9">
        <v>74</v>
      </c>
      <c r="B81" s="25">
        <v>670134</v>
      </c>
      <c r="C81" s="29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 ht="18">
      <c r="A82" s="9">
        <v>75</v>
      </c>
      <c r="B82" s="25">
        <v>670136</v>
      </c>
      <c r="C82" s="29" t="s">
        <v>67</v>
      </c>
      <c r="D82" s="7">
        <v>0</v>
      </c>
      <c r="E82" s="7"/>
      <c r="F82" s="7">
        <v>2545808.59</v>
      </c>
      <c r="G82" s="7">
        <v>8087401.9199999999</v>
      </c>
      <c r="H82" s="7"/>
      <c r="I82" s="8">
        <f t="shared" si="1"/>
        <v>10633210.51</v>
      </c>
    </row>
    <row r="83" spans="1:9" ht="18">
      <c r="A83" s="9">
        <v>76</v>
      </c>
      <c r="B83" s="25">
        <v>670139</v>
      </c>
      <c r="C83" s="29" t="s">
        <v>66</v>
      </c>
      <c r="D83" s="7">
        <v>0</v>
      </c>
      <c r="E83" s="7"/>
      <c r="F83" s="7">
        <v>0</v>
      </c>
      <c r="G83" s="7">
        <v>11532372</v>
      </c>
      <c r="H83" s="7"/>
      <c r="I83" s="8">
        <f t="shared" si="1"/>
        <v>11532372</v>
      </c>
    </row>
    <row r="84" spans="1:9" ht="23.25" customHeight="1">
      <c r="A84" s="9">
        <v>77</v>
      </c>
      <c r="B84" s="31">
        <v>670141</v>
      </c>
      <c r="C84" s="29" t="s">
        <v>72</v>
      </c>
      <c r="D84" s="7">
        <v>0</v>
      </c>
      <c r="E84" s="7"/>
      <c r="F84" s="7">
        <v>0</v>
      </c>
      <c r="G84" s="7">
        <v>6902542.7000000002</v>
      </c>
      <c r="H84" s="7"/>
      <c r="I84" s="8">
        <f t="shared" si="1"/>
        <v>6902542.7000000002</v>
      </c>
    </row>
    <row r="85" spans="1:9" ht="21" customHeight="1">
      <c r="A85" s="9">
        <v>78</v>
      </c>
      <c r="B85" s="25">
        <v>670143</v>
      </c>
      <c r="C85" s="29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 ht="18">
      <c r="A86" s="9">
        <v>79</v>
      </c>
      <c r="B86" s="20">
        <v>670145</v>
      </c>
      <c r="C86" s="32" t="s">
        <v>69</v>
      </c>
      <c r="D86" s="7">
        <v>0</v>
      </c>
      <c r="E86" s="7"/>
      <c r="F86" s="7">
        <v>0</v>
      </c>
      <c r="G86" s="7">
        <v>3063321</v>
      </c>
      <c r="H86" s="7"/>
      <c r="I86" s="8">
        <f t="shared" si="1"/>
        <v>3063321</v>
      </c>
    </row>
    <row r="87" spans="1:9" ht="20.25" customHeight="1">
      <c r="A87" s="9">
        <v>80</v>
      </c>
      <c r="B87" s="25">
        <v>670146</v>
      </c>
      <c r="C87" s="32" t="s">
        <v>105</v>
      </c>
      <c r="D87" s="7">
        <v>0</v>
      </c>
      <c r="E87" s="7"/>
      <c r="F87" s="7">
        <v>0</v>
      </c>
      <c r="G87" s="7">
        <v>4129</v>
      </c>
      <c r="H87" s="7"/>
      <c r="I87" s="8">
        <f t="shared" si="1"/>
        <v>4129</v>
      </c>
    </row>
    <row r="88" spans="1:9" ht="18">
      <c r="A88" s="9">
        <v>81</v>
      </c>
      <c r="B88" s="20">
        <v>670147</v>
      </c>
      <c r="C88" s="32" t="s">
        <v>71</v>
      </c>
      <c r="D88" s="7">
        <v>31465386.524444818</v>
      </c>
      <c r="E88" s="7"/>
      <c r="F88" s="7">
        <v>0</v>
      </c>
      <c r="G88" s="7">
        <v>1591031</v>
      </c>
      <c r="H88" s="7"/>
      <c r="I88" s="8">
        <f t="shared" si="1"/>
        <v>33056417.524444818</v>
      </c>
    </row>
    <row r="89" spans="1:9" ht="18">
      <c r="A89" s="9">
        <v>82</v>
      </c>
      <c r="B89" s="20">
        <v>670148</v>
      </c>
      <c r="C89" s="33" t="s">
        <v>106</v>
      </c>
      <c r="D89" s="7">
        <v>5462356.0254566707</v>
      </c>
      <c r="E89" s="7"/>
      <c r="F89" s="7">
        <v>0</v>
      </c>
      <c r="G89" s="7">
        <v>0</v>
      </c>
      <c r="H89" s="7"/>
      <c r="I89" s="8">
        <f t="shared" si="1"/>
        <v>5462356.0254566707</v>
      </c>
    </row>
    <row r="90" spans="1:9" ht="18">
      <c r="A90" s="9">
        <v>83</v>
      </c>
      <c r="B90" s="20">
        <v>670150</v>
      </c>
      <c r="C90" s="32" t="s">
        <v>73</v>
      </c>
      <c r="D90" s="7">
        <v>0</v>
      </c>
      <c r="E90" s="7"/>
      <c r="F90" s="7">
        <v>0</v>
      </c>
      <c r="G90" s="7">
        <v>0</v>
      </c>
      <c r="H90" s="7"/>
      <c r="I90" s="8">
        <f t="shared" si="1"/>
        <v>0</v>
      </c>
    </row>
    <row r="91" spans="1:9" ht="18">
      <c r="A91" s="9">
        <v>84</v>
      </c>
      <c r="B91" s="20">
        <v>670151</v>
      </c>
      <c r="C91" s="32" t="s">
        <v>107</v>
      </c>
      <c r="D91" s="7">
        <v>0</v>
      </c>
      <c r="E91" s="7"/>
      <c r="F91" s="7">
        <v>0</v>
      </c>
      <c r="G91" s="7">
        <v>0</v>
      </c>
      <c r="H91" s="7"/>
      <c r="I91" s="8">
        <f t="shared" si="1"/>
        <v>0</v>
      </c>
    </row>
    <row r="92" spans="1:9" ht="18">
      <c r="A92" s="9">
        <v>85</v>
      </c>
      <c r="B92" s="20">
        <v>670152</v>
      </c>
      <c r="C92" s="32" t="s">
        <v>74</v>
      </c>
      <c r="D92" s="7">
        <v>0</v>
      </c>
      <c r="E92" s="7"/>
      <c r="F92" s="7">
        <v>0</v>
      </c>
      <c r="G92" s="7">
        <v>0</v>
      </c>
      <c r="H92" s="7"/>
      <c r="I92" s="8">
        <f t="shared" si="1"/>
        <v>0</v>
      </c>
    </row>
    <row r="93" spans="1:9" ht="18">
      <c r="A93" s="9">
        <v>86</v>
      </c>
      <c r="B93" s="20">
        <v>670153</v>
      </c>
      <c r="C93" s="32" t="s">
        <v>75</v>
      </c>
      <c r="D93" s="7">
        <v>0</v>
      </c>
      <c r="E93" s="7"/>
      <c r="F93" s="7">
        <v>0</v>
      </c>
      <c r="G93" s="7">
        <v>0</v>
      </c>
      <c r="H93" s="7"/>
      <c r="I93" s="8">
        <f t="shared" si="1"/>
        <v>0</v>
      </c>
    </row>
    <row r="94" spans="1:9" ht="18">
      <c r="A94" s="9">
        <v>87</v>
      </c>
      <c r="B94" s="20">
        <v>670155</v>
      </c>
      <c r="C94" s="32" t="s">
        <v>108</v>
      </c>
      <c r="D94" s="7">
        <v>0</v>
      </c>
      <c r="E94" s="7"/>
      <c r="F94" s="7">
        <v>2814730.2300000004</v>
      </c>
      <c r="G94" s="7">
        <v>0</v>
      </c>
      <c r="H94" s="7"/>
      <c r="I94" s="8">
        <f t="shared" si="1"/>
        <v>2814730.2300000004</v>
      </c>
    </row>
    <row r="95" spans="1:9" ht="27.6">
      <c r="A95" s="9">
        <v>88</v>
      </c>
      <c r="B95" s="20">
        <v>670156</v>
      </c>
      <c r="C95" s="27" t="s">
        <v>101</v>
      </c>
      <c r="D95" s="7">
        <v>0</v>
      </c>
      <c r="E95" s="7"/>
      <c r="F95" s="7"/>
      <c r="G95" s="7">
        <v>4061538</v>
      </c>
      <c r="H95" s="7"/>
      <c r="I95" s="8">
        <f t="shared" si="1"/>
        <v>4061538</v>
      </c>
    </row>
    <row r="96" spans="1:9" ht="29.25" customHeight="1">
      <c r="A96" s="9">
        <v>89</v>
      </c>
      <c r="B96" s="22">
        <v>670014</v>
      </c>
      <c r="C96" s="21" t="s">
        <v>93</v>
      </c>
      <c r="D96" s="7">
        <v>103136206.40731636</v>
      </c>
      <c r="E96" s="7"/>
      <c r="F96" s="7">
        <v>11778783.110000001</v>
      </c>
      <c r="G96" s="7">
        <v>266617648.36000001</v>
      </c>
      <c r="H96" s="7"/>
      <c r="I96" s="8">
        <f>D96+F96+G96+H96</f>
        <v>381532637.87731636</v>
      </c>
    </row>
    <row r="97" spans="1:9" ht="17.399999999999999">
      <c r="A97" s="9"/>
      <c r="B97" s="34"/>
      <c r="C97" s="13" t="s">
        <v>70</v>
      </c>
      <c r="D97" s="8">
        <f>SUM(D8:D96)</f>
        <v>2790926353.1498952</v>
      </c>
      <c r="E97" s="8">
        <f t="shared" ref="E97:I97" si="2">SUM(E8:E96)</f>
        <v>342202816</v>
      </c>
      <c r="F97" s="8">
        <f t="shared" si="2"/>
        <v>759431352.25000012</v>
      </c>
      <c r="G97" s="8">
        <f t="shared" si="2"/>
        <v>2716894500.8016934</v>
      </c>
      <c r="H97" s="8">
        <f t="shared" si="2"/>
        <v>441551616.70941538</v>
      </c>
      <c r="I97" s="8">
        <f t="shared" si="2"/>
        <v>6708803822.911005</v>
      </c>
    </row>
    <row r="98" spans="1:9">
      <c r="H98" s="17"/>
      <c r="I98" s="11"/>
    </row>
    <row r="99" spans="1:9">
      <c r="D99" s="17"/>
      <c r="E99" s="17"/>
      <c r="F99" s="17"/>
      <c r="G99" s="17"/>
      <c r="H99" s="17"/>
      <c r="I99" s="17"/>
    </row>
    <row r="100" spans="1:9">
      <c r="E100" s="17"/>
      <c r="I100" s="11"/>
    </row>
    <row r="101" spans="1:9">
      <c r="I101" s="11"/>
    </row>
    <row r="102" spans="1:9">
      <c r="I102" s="11"/>
    </row>
    <row r="103" spans="1:9">
      <c r="I103" s="11"/>
    </row>
    <row r="104" spans="1:9">
      <c r="I104" s="11"/>
    </row>
    <row r="105" spans="1:9">
      <c r="I105" s="11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Новикова</cp:lastModifiedBy>
  <cp:lastPrinted>2023-02-01T08:34:26Z</cp:lastPrinted>
  <dcterms:created xsi:type="dcterms:W3CDTF">2021-07-01T15:06:33Z</dcterms:created>
  <dcterms:modified xsi:type="dcterms:W3CDTF">2023-02-06T14:51:02Z</dcterms:modified>
</cp:coreProperties>
</file>