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 activeTab="3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</definedNames>
  <calcPr calcId="125725"/>
</workbook>
</file>

<file path=xl/calcChain.xml><?xml version="1.0" encoding="utf-8"?>
<calcChain xmlns="http://schemas.openxmlformats.org/spreadsheetml/2006/main">
  <c r="E94" i="5"/>
  <c r="F94"/>
  <c r="G94"/>
  <c r="H94"/>
  <c r="D94"/>
  <c r="E94" i="4"/>
  <c r="F94"/>
  <c r="G94"/>
  <c r="H94"/>
  <c r="D94"/>
  <c r="E94" i="3"/>
  <c r="F94"/>
  <c r="G94"/>
  <c r="H94"/>
  <c r="D94"/>
  <c r="I9" l="1"/>
  <c r="I8"/>
  <c r="D9" i="1" l="1"/>
  <c r="E9"/>
  <c r="F9"/>
  <c r="G9"/>
  <c r="H9"/>
  <c r="D10"/>
  <c r="E10"/>
  <c r="F10"/>
  <c r="G10"/>
  <c r="H10"/>
  <c r="D11"/>
  <c r="E11"/>
  <c r="F11"/>
  <c r="G11"/>
  <c r="H11"/>
  <c r="D12"/>
  <c r="E12"/>
  <c r="F12"/>
  <c r="G12"/>
  <c r="H12"/>
  <c r="D13"/>
  <c r="E13"/>
  <c r="F13"/>
  <c r="G13"/>
  <c r="H13"/>
  <c r="D14"/>
  <c r="E14"/>
  <c r="F14"/>
  <c r="G14"/>
  <c r="H14"/>
  <c r="D15"/>
  <c r="E15"/>
  <c r="F15"/>
  <c r="G15"/>
  <c r="H15"/>
  <c r="D16"/>
  <c r="E16"/>
  <c r="F16"/>
  <c r="G16"/>
  <c r="H16"/>
  <c r="D17"/>
  <c r="E17"/>
  <c r="F17"/>
  <c r="G17"/>
  <c r="H17"/>
  <c r="D18"/>
  <c r="E18"/>
  <c r="F18"/>
  <c r="G18"/>
  <c r="H18"/>
  <c r="D19"/>
  <c r="E19"/>
  <c r="F19"/>
  <c r="G19"/>
  <c r="H19"/>
  <c r="D93"/>
  <c r="E93"/>
  <c r="F93"/>
  <c r="G93"/>
  <c r="H93"/>
  <c r="D20"/>
  <c r="E20"/>
  <c r="F20"/>
  <c r="G20"/>
  <c r="H20"/>
  <c r="D21"/>
  <c r="E21"/>
  <c r="F21"/>
  <c r="G21"/>
  <c r="H21"/>
  <c r="D22"/>
  <c r="E22"/>
  <c r="F22"/>
  <c r="G22"/>
  <c r="H22"/>
  <c r="D23"/>
  <c r="E23"/>
  <c r="F23"/>
  <c r="G23"/>
  <c r="H23"/>
  <c r="D24"/>
  <c r="E24"/>
  <c r="F24"/>
  <c r="G24"/>
  <c r="H24"/>
  <c r="D25"/>
  <c r="E25"/>
  <c r="F25"/>
  <c r="G25"/>
  <c r="H25"/>
  <c r="D26"/>
  <c r="E26"/>
  <c r="F26"/>
  <c r="G26"/>
  <c r="H26"/>
  <c r="D27"/>
  <c r="E27"/>
  <c r="F27"/>
  <c r="G27"/>
  <c r="H27"/>
  <c r="D28"/>
  <c r="E28"/>
  <c r="F28"/>
  <c r="G28"/>
  <c r="H28"/>
  <c r="D29"/>
  <c r="E29"/>
  <c r="F29"/>
  <c r="G29"/>
  <c r="H29"/>
  <c r="D30"/>
  <c r="E30"/>
  <c r="F30"/>
  <c r="G30"/>
  <c r="H30"/>
  <c r="D31"/>
  <c r="E31"/>
  <c r="F31"/>
  <c r="G31"/>
  <c r="H31"/>
  <c r="D32"/>
  <c r="E32"/>
  <c r="F32"/>
  <c r="G32"/>
  <c r="H32"/>
  <c r="D33"/>
  <c r="E33"/>
  <c r="F33"/>
  <c r="G33"/>
  <c r="H33"/>
  <c r="D34"/>
  <c r="E34"/>
  <c r="F34"/>
  <c r="G34"/>
  <c r="H34"/>
  <c r="D35"/>
  <c r="E35"/>
  <c r="F35"/>
  <c r="G35"/>
  <c r="H35"/>
  <c r="D36"/>
  <c r="E36"/>
  <c r="F36"/>
  <c r="G36"/>
  <c r="H36"/>
  <c r="D37"/>
  <c r="E37"/>
  <c r="F37"/>
  <c r="G37"/>
  <c r="H37"/>
  <c r="D38"/>
  <c r="E38"/>
  <c r="F38"/>
  <c r="G38"/>
  <c r="H38"/>
  <c r="D39"/>
  <c r="E39"/>
  <c r="F39"/>
  <c r="G39"/>
  <c r="H39"/>
  <c r="D40"/>
  <c r="E40"/>
  <c r="F40"/>
  <c r="G40"/>
  <c r="H40"/>
  <c r="D41"/>
  <c r="E41"/>
  <c r="F41"/>
  <c r="G41"/>
  <c r="H41"/>
  <c r="D42"/>
  <c r="E42"/>
  <c r="F42"/>
  <c r="G42"/>
  <c r="H42"/>
  <c r="D43"/>
  <c r="E43"/>
  <c r="F43"/>
  <c r="G43"/>
  <c r="H43"/>
  <c r="D44"/>
  <c r="E44"/>
  <c r="F44"/>
  <c r="G44"/>
  <c r="H44"/>
  <c r="D45"/>
  <c r="E45"/>
  <c r="F45"/>
  <c r="G45"/>
  <c r="H45"/>
  <c r="D46"/>
  <c r="E46"/>
  <c r="F46"/>
  <c r="G46"/>
  <c r="H46"/>
  <c r="D47"/>
  <c r="E47"/>
  <c r="F47"/>
  <c r="G47"/>
  <c r="H47"/>
  <c r="D48"/>
  <c r="E48"/>
  <c r="F48"/>
  <c r="G48"/>
  <c r="H48"/>
  <c r="D49"/>
  <c r="E49"/>
  <c r="F49"/>
  <c r="G49"/>
  <c r="H49"/>
  <c r="D50"/>
  <c r="E50"/>
  <c r="F50"/>
  <c r="G50"/>
  <c r="H50"/>
  <c r="D51"/>
  <c r="E51"/>
  <c r="F51"/>
  <c r="G51"/>
  <c r="H51"/>
  <c r="D52"/>
  <c r="E52"/>
  <c r="F52"/>
  <c r="G52"/>
  <c r="H52"/>
  <c r="D53"/>
  <c r="E53"/>
  <c r="F53"/>
  <c r="G53"/>
  <c r="H53"/>
  <c r="D54"/>
  <c r="E54"/>
  <c r="F54"/>
  <c r="G54"/>
  <c r="H54"/>
  <c r="D55"/>
  <c r="E55"/>
  <c r="F55"/>
  <c r="G55"/>
  <c r="H55"/>
  <c r="D56"/>
  <c r="E56"/>
  <c r="F56"/>
  <c r="G56"/>
  <c r="H56"/>
  <c r="D57"/>
  <c r="E57"/>
  <c r="F57"/>
  <c r="G57"/>
  <c r="H57"/>
  <c r="D58"/>
  <c r="E58"/>
  <c r="F58"/>
  <c r="G58"/>
  <c r="H58"/>
  <c r="D59"/>
  <c r="E59"/>
  <c r="F59"/>
  <c r="G59"/>
  <c r="H59"/>
  <c r="D60"/>
  <c r="E60"/>
  <c r="F60"/>
  <c r="G60"/>
  <c r="H60"/>
  <c r="D61"/>
  <c r="E61"/>
  <c r="F61"/>
  <c r="G61"/>
  <c r="H61"/>
  <c r="D62"/>
  <c r="E62"/>
  <c r="F62"/>
  <c r="G62"/>
  <c r="H62"/>
  <c r="D63"/>
  <c r="E63"/>
  <c r="F63"/>
  <c r="G63"/>
  <c r="H63"/>
  <c r="D64"/>
  <c r="E64"/>
  <c r="F64"/>
  <c r="G64"/>
  <c r="H64"/>
  <c r="D65"/>
  <c r="E65"/>
  <c r="F65"/>
  <c r="G65"/>
  <c r="H65"/>
  <c r="D66"/>
  <c r="E66"/>
  <c r="F66"/>
  <c r="G66"/>
  <c r="H66"/>
  <c r="D67"/>
  <c r="E67"/>
  <c r="F67"/>
  <c r="G67"/>
  <c r="H67"/>
  <c r="D68"/>
  <c r="E68"/>
  <c r="F68"/>
  <c r="G68"/>
  <c r="H68"/>
  <c r="D69"/>
  <c r="E69"/>
  <c r="F69"/>
  <c r="G69"/>
  <c r="H69"/>
  <c r="D70"/>
  <c r="E70"/>
  <c r="F70"/>
  <c r="G70"/>
  <c r="H70"/>
  <c r="D71"/>
  <c r="E71"/>
  <c r="F71"/>
  <c r="G71"/>
  <c r="H71"/>
  <c r="D72"/>
  <c r="E72"/>
  <c r="F72"/>
  <c r="G72"/>
  <c r="H72"/>
  <c r="D73"/>
  <c r="E73"/>
  <c r="F73"/>
  <c r="G73"/>
  <c r="H73"/>
  <c r="D74"/>
  <c r="E74"/>
  <c r="F74"/>
  <c r="G74"/>
  <c r="H74"/>
  <c r="D75"/>
  <c r="E75"/>
  <c r="F75"/>
  <c r="G75"/>
  <c r="H75"/>
  <c r="D76"/>
  <c r="E76"/>
  <c r="F76"/>
  <c r="G76"/>
  <c r="H76"/>
  <c r="D77"/>
  <c r="E77"/>
  <c r="F77"/>
  <c r="G77"/>
  <c r="H77"/>
  <c r="D78"/>
  <c r="E78"/>
  <c r="F78"/>
  <c r="G78"/>
  <c r="H78"/>
  <c r="D79"/>
  <c r="E79"/>
  <c r="F79"/>
  <c r="G79"/>
  <c r="H79"/>
  <c r="D80"/>
  <c r="E80"/>
  <c r="F80"/>
  <c r="G80"/>
  <c r="H80"/>
  <c r="D81"/>
  <c r="E81"/>
  <c r="F81"/>
  <c r="G81"/>
  <c r="H81"/>
  <c r="D82"/>
  <c r="E82"/>
  <c r="F82"/>
  <c r="G82"/>
  <c r="H82"/>
  <c r="D83"/>
  <c r="E83"/>
  <c r="F83"/>
  <c r="G83"/>
  <c r="H83"/>
  <c r="D84"/>
  <c r="E84"/>
  <c r="F84"/>
  <c r="G84"/>
  <c r="H84"/>
  <c r="D85"/>
  <c r="E85"/>
  <c r="F85"/>
  <c r="G85"/>
  <c r="H85"/>
  <c r="D86"/>
  <c r="E86"/>
  <c r="F86"/>
  <c r="G86"/>
  <c r="H86"/>
  <c r="D87"/>
  <c r="E87"/>
  <c r="F87"/>
  <c r="G87"/>
  <c r="H87"/>
  <c r="D88"/>
  <c r="E88"/>
  <c r="F88"/>
  <c r="G88"/>
  <c r="H88"/>
  <c r="D89"/>
  <c r="E89"/>
  <c r="F89"/>
  <c r="G89"/>
  <c r="H89"/>
  <c r="D90"/>
  <c r="E90"/>
  <c r="F90"/>
  <c r="G90"/>
  <c r="H90"/>
  <c r="D91"/>
  <c r="E91"/>
  <c r="F91"/>
  <c r="G91"/>
  <c r="H91"/>
  <c r="D92"/>
  <c r="E92"/>
  <c r="F92"/>
  <c r="G92"/>
  <c r="H92"/>
  <c r="I9" i="5"/>
  <c r="I10"/>
  <c r="I11"/>
  <c r="I12"/>
  <c r="I13"/>
  <c r="I14"/>
  <c r="I15"/>
  <c r="I16"/>
  <c r="I17"/>
  <c r="I18"/>
  <c r="I19"/>
  <c r="I93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" i="4"/>
  <c r="I10"/>
  <c r="I11"/>
  <c r="I12"/>
  <c r="I13"/>
  <c r="I14"/>
  <c r="I15"/>
  <c r="I16"/>
  <c r="I17"/>
  <c r="I18"/>
  <c r="I19"/>
  <c r="I93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10" i="3"/>
  <c r="I11"/>
  <c r="I12"/>
  <c r="I13"/>
  <c r="I14"/>
  <c r="I15"/>
  <c r="I16"/>
  <c r="I17"/>
  <c r="I18"/>
  <c r="I19"/>
  <c r="I93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33" i="1" l="1"/>
  <c r="I21"/>
  <c r="I10"/>
  <c r="I13"/>
  <c r="I24"/>
  <c r="I94" i="3"/>
  <c r="I92" i="1"/>
  <c r="I50"/>
  <c r="I38"/>
  <c r="I26"/>
  <c r="I15"/>
  <c r="I85"/>
  <c r="I91"/>
  <c r="I89"/>
  <c r="I74"/>
  <c r="I73"/>
  <c r="I62"/>
  <c r="I90"/>
  <c r="I67"/>
  <c r="I55"/>
  <c r="I43"/>
  <c r="I31"/>
  <c r="I93"/>
  <c r="I83"/>
  <c r="I51"/>
  <c r="I39"/>
  <c r="I27"/>
  <c r="I72"/>
  <c r="I60"/>
  <c r="I48"/>
  <c r="I78"/>
  <c r="I86"/>
  <c r="I63"/>
  <c r="I16"/>
  <c r="I68"/>
  <c r="I56"/>
  <c r="I44"/>
  <c r="I32"/>
  <c r="I20"/>
  <c r="I88"/>
  <c r="I77"/>
  <c r="I66"/>
  <c r="I54"/>
  <c r="I42"/>
  <c r="I30"/>
  <c r="I19"/>
  <c r="I36"/>
  <c r="I80"/>
  <c r="I69"/>
  <c r="I57"/>
  <c r="I45"/>
  <c r="I87"/>
  <c r="I76"/>
  <c r="I65"/>
  <c r="I53"/>
  <c r="I41"/>
  <c r="I29"/>
  <c r="I18"/>
  <c r="I81"/>
  <c r="I70"/>
  <c r="I58"/>
  <c r="I46"/>
  <c r="I34"/>
  <c r="I22"/>
  <c r="I11"/>
  <c r="I79"/>
  <c r="I9"/>
  <c r="I84"/>
  <c r="I61"/>
  <c r="I49"/>
  <c r="I37"/>
  <c r="I25"/>
  <c r="I14"/>
  <c r="I82"/>
  <c r="I71"/>
  <c r="I59"/>
  <c r="I47"/>
  <c r="I35"/>
  <c r="I23"/>
  <c r="I12"/>
  <c r="I75"/>
  <c r="I64"/>
  <c r="I52"/>
  <c r="I40"/>
  <c r="I28"/>
  <c r="I17"/>
  <c r="I8" i="4"/>
  <c r="I94" s="1"/>
  <c r="I8" i="5"/>
  <c r="I94" s="1"/>
  <c r="I95" i="1"/>
  <c r="C2" i="3" l="1"/>
  <c r="C2" i="4" s="1"/>
  <c r="C2" i="5" s="1"/>
  <c r="C4" i="3"/>
  <c r="C4" i="4" s="1"/>
  <c r="C4" i="5" s="1"/>
  <c r="E8" i="1" l="1"/>
  <c r="E94" s="1"/>
  <c r="F8"/>
  <c r="G8"/>
  <c r="H8"/>
  <c r="H94" s="1"/>
  <c r="G94" l="1"/>
  <c r="G96" s="1"/>
  <c r="F94"/>
  <c r="F96" s="1"/>
  <c r="H96"/>
  <c r="E96"/>
  <c r="D8"/>
  <c r="I8" l="1"/>
  <c r="D94"/>
  <c r="D96" s="1"/>
  <c r="I94" l="1"/>
  <c r="I96" s="1"/>
</calcChain>
</file>

<file path=xl/sharedStrings.xml><?xml version="1.0" encoding="utf-8"?>
<sst xmlns="http://schemas.openxmlformats.org/spreadsheetml/2006/main" count="405" uniqueCount="108">
  <si>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</si>
  <si>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</si>
  <si>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</si>
  <si>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</si>
  <si>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</si>
  <si>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</si>
  <si>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</si>
  <si>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</si>
  <si>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</si>
  <si>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</si>
  <si>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</si>
  <si>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</si>
  <si>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</si>
  <si>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</si>
  <si>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</si>
  <si>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</si>
  <si>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</si>
  <si>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</si>
  <si>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</si>
  <si>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</si>
  <si>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</si>
  <si>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</si>
  <si>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</si>
  <si>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</si>
  <si>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</si>
  <si>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</si>
  <si>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</si>
  <si>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</si>
  <si>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</si>
  <si>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</si>
  <si>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</si>
  <si>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</si>
  <si>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</si>
  <si>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</si>
  <si>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</si>
  <si>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</si>
  <si>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"Озерненская РБ № 1"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</si>
  <si>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</si>
  <si>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</si>
  <si>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</si>
  <si>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</si>
  <si>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</si>
  <si>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</si>
  <si>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</si>
  <si>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</si>
  <si>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</si>
  <si>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ФКУЗ "МСЧ МВД по Смоленской области"</t>
  </si>
  <si>
    <t>Санаторий-профилакторий в г.Смоленске ДСС МЖД - филиала ОАО "РЖД"</t>
  </si>
  <si>
    <t xml:space="preserve">ФКУЗ МСЧ -67 ФСИН России </t>
  </si>
  <si>
    <t>Филиал №4 ФГКУ "1586 ОВКГ МВО" Минобороны России</t>
  </si>
  <si>
    <t>ООО "Андромед"</t>
  </si>
  <si>
    <t>ФГБУ "ФЦТОЭ Минздрава России"</t>
  </si>
  <si>
    <t>ПАО "Дорогобуж"</t>
  </si>
  <si>
    <t>ООО МЦ "Гинея"</t>
  </si>
  <si>
    <t>ООО "Центр ЭКО"</t>
  </si>
  <si>
    <t>ООО "Фрезениус Нефрокеа"</t>
  </si>
  <si>
    <t>МЧУДПО "Клиника Медекс Смоленск"</t>
  </si>
  <si>
    <t>ООО "Клиника Позвоночника 2К"</t>
  </si>
  <si>
    <t>ООО "Клиника Эксперт Смоленск"</t>
  </si>
  <si>
    <t xml:space="preserve">ООО «Стоматологическая поликлиника» </t>
  </si>
  <si>
    <t>ООО «Семейная клиника» (Гагарин)</t>
  </si>
  <si>
    <t>ООО "Утро"</t>
  </si>
  <si>
    <t>ООО"М-Лайн"</t>
  </si>
  <si>
    <t>ООО «Центр реабилитации слуха. Слуховые аппараты и кохлеарные импланты»</t>
  </si>
  <si>
    <t>ООО «Губернский центр охраны зрения»</t>
  </si>
  <si>
    <t>ООО «Диализный центр НЕФРОС-ВОРОНЕЖ»</t>
  </si>
  <si>
    <t>ООО «Диагностика Смоленск» (г.Вязьма)</t>
  </si>
  <si>
    <t>ООО «Альфамед»</t>
  </si>
  <si>
    <t xml:space="preserve">ООО «Независимая лаборатория ИНВИТРО» (г.Москва)       </t>
  </si>
  <si>
    <t>ООО «Каравай» (г. Рославль)</t>
  </si>
  <si>
    <t>ИТОГ</t>
  </si>
  <si>
    <t>АНО «Реабилитационный центр - Санаторий «Дугино»</t>
  </si>
  <si>
    <t>ООО «Медицина плюс»</t>
  </si>
  <si>
    <t>ООО "ВИТАЛАБ"</t>
  </si>
  <si>
    <t>ООО "НПФ "ХЕЛИКС"</t>
  </si>
  <si>
    <t>руб.</t>
  </si>
  <si>
    <t>АО "Страховая компания"СОГАЗ-Мед"</t>
  </si>
  <si>
    <t>АО "МАКС-М"</t>
  </si>
  <si>
    <t>ООО "Капитал Медицинское Страхование"</t>
  </si>
  <si>
    <t>Приложение № 8</t>
  </si>
  <si>
    <t>ООО "Нефрофарм"</t>
  </si>
  <si>
    <t>ОГБУЗ "Починковская РБ"</t>
  </si>
  <si>
    <t>Стоимость медицинской помощи в разрезе медицинских и страховых медицинских организаций на 2023 год</t>
  </si>
  <si>
    <t>Реестровый номер</t>
  </si>
  <si>
    <t>ВСЕГО 2023 год</t>
  </si>
  <si>
    <t>ИТОГО</t>
  </si>
  <si>
    <t>Межтерриториальные расчеты</t>
  </si>
  <si>
    <t>ВСЕГО</t>
  </si>
  <si>
    <t>ОГАУЗ "Вяземская городская  стоматологическая поликлиника"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</si>
  <si>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</si>
  <si>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</si>
  <si>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</si>
  <si>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</si>
  <si>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</si>
  <si>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</si>
  <si>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ООО "КЛИНИК ПАРК-М"</t>
  </si>
  <si>
    <t>Смоленский филиал ООО "БМК"</t>
  </si>
  <si>
    <t>Калужский филиал ФГАУ «МНТК «Микрохирургия глаза» им. акад. С.Н. Федорова» Минздрава России</t>
  </si>
  <si>
    <t>ООО "КДФ" (г.Тверь)</t>
  </si>
  <si>
    <t>МЧУ "Нефросовет-Иваново"</t>
  </si>
  <si>
    <t>ООО МО «Смоленские клиники»</t>
  </si>
  <si>
    <t>ОГБУЗ "СОКПБ"</t>
  </si>
  <si>
    <t>ООО "Семья-Смоленск"</t>
  </si>
  <si>
    <t>Утверждено на заседании Комиссии по разработке Территориальной программы ОМС от 28.02.2023 года</t>
  </si>
  <si>
    <t>ОГБУЗ "Вяземская ЦРБ"</t>
  </si>
  <si>
    <t>ОГБУЗ "Сычевская ЦРБ"</t>
  </si>
  <si>
    <t>ОГБУЗ "Ельнинская ЦРБ"</t>
  </si>
  <si>
    <t xml:space="preserve">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</si>
</sst>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8" fillId="0" borderId="4" xfId="1" applyNumberFormat="1" applyFont="1" applyFill="1" applyBorder="1" applyAlignment="1" applyProtection="1">
      <alignment horizontal="center" vertical="center" wrapText="1"/>
      <protection locked="0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49" fontId="15" fillId="2" borderId="4" xfId="1" applyNumberFormat="1" applyFont="1" applyFill="1" applyBorder="1" applyAlignment="1" applyProtection="1">
      <alignment horizontal="left" vertical="center" wrapText="1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49" fontId="15" fillId="0" borderId="4" xfId="1" applyNumberFormat="1" applyFont="1" applyFill="1" applyBorder="1" applyAlignment="1" applyProtection="1">
      <alignment horizontal="left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5" fillId="2" borderId="5" xfId="1" applyNumberFormat="1" applyFont="1" applyFill="1" applyBorder="1" applyAlignment="1" applyProtection="1">
      <alignment horizontal="left" vertical="center" wrapText="1"/>
    </xf>
    <xf numFmtId="49" fontId="15" fillId="2" borderId="4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 vertical="center" wrapText="1"/>
    </xf>
    <xf numFmtId="49" fontId="16" fillId="2" borderId="4" xfId="1" applyNumberFormat="1" applyFont="1" applyFill="1" applyBorder="1" applyAlignment="1" applyProtection="1">
      <alignment vertical="center" wrapText="1"/>
    </xf>
    <xf numFmtId="49" fontId="16" fillId="2" borderId="5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/>
    </xf>
    <xf numFmtId="49" fontId="16" fillId="2" borderId="4" xfId="1" applyNumberFormat="1" applyFont="1" applyFill="1" applyBorder="1" applyAlignment="1" applyProtection="1">
      <alignment horizontal="left" vertical="center" wrapText="1"/>
    </xf>
    <xf numFmtId="0" fontId="17" fillId="2" borderId="4" xfId="0" applyFont="1" applyFill="1" applyBorder="1" applyAlignment="1">
      <alignment vertical="top" wrapText="1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0" fontId="18" fillId="0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9" fillId="0" borderId="4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 applyAlignment="1"/>
    <xf numFmtId="0" fontId="18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K98"/>
  <sheetViews>
    <sheetView zoomScale="70" zoomScaleNormal="70" workbookViewId="0">
      <pane xSplit="3" ySplit="7" topLeftCell="D70" activePane="bottomRight" state="frozen"/>
      <selection pane="topRight" activeCell="C1" sqref="C1"/>
      <selection pane="bottomLeft" activeCell="A8" sqref="A8"/>
      <selection pane="bottomRight" activeCell="M77" sqref="M77"/>
    </sheetView>
  </sheetViews>
  <sheetFormatPr defaultColWidth="8.85546875" defaultRowHeight="18.75"/>
  <cols>
    <col min="1" max="1" width="4.42578125" style="40" customWidth="1"/>
    <col min="2" max="2" width="8.85546875" style="14"/>
    <col min="3" max="3" width="62.42578125" style="3" customWidth="1"/>
    <col min="4" max="4" width="23.140625" style="3" customWidth="1"/>
    <col min="5" max="5" width="19" style="3" customWidth="1"/>
    <col min="6" max="6" width="24.140625" style="3" customWidth="1"/>
    <col min="7" max="7" width="22.140625" style="3" customWidth="1"/>
    <col min="8" max="8" width="19.7109375" style="3" customWidth="1"/>
    <col min="9" max="9" width="23.85546875" style="2" customWidth="1"/>
    <col min="10" max="10" width="17.5703125" style="3" customWidth="1"/>
    <col min="11" max="11" width="11.85546875" style="3" customWidth="1"/>
    <col min="12" max="12" width="12.28515625" style="3" customWidth="1"/>
    <col min="13" max="16384" width="8.85546875" style="3"/>
  </cols>
  <sheetData>
    <row r="1" spans="1:11" ht="24.75" customHeight="1">
      <c r="A1" s="35"/>
      <c r="C1" s="1"/>
      <c r="D1" s="1"/>
      <c r="E1" s="1"/>
      <c r="F1" s="1"/>
      <c r="G1" s="1"/>
      <c r="H1" s="44" t="s">
        <v>79</v>
      </c>
      <c r="I1" s="44"/>
    </row>
    <row r="2" spans="1:11" ht="21" customHeight="1">
      <c r="A2" s="35"/>
      <c r="C2" s="49" t="s">
        <v>103</v>
      </c>
      <c r="D2" s="49"/>
      <c r="E2" s="49"/>
      <c r="F2" s="49"/>
      <c r="G2" s="49"/>
      <c r="H2" s="49"/>
      <c r="I2" s="49"/>
    </row>
    <row r="3" spans="1:11">
      <c r="A3" s="36"/>
      <c r="C3" s="4"/>
      <c r="D3" s="4"/>
      <c r="E3" s="4"/>
      <c r="F3" s="9"/>
      <c r="G3" s="9"/>
      <c r="H3" s="44"/>
      <c r="I3" s="44"/>
    </row>
    <row r="4" spans="1:11">
      <c r="A4" s="36"/>
      <c r="C4" s="45" t="s">
        <v>82</v>
      </c>
      <c r="D4" s="45"/>
      <c r="E4" s="45"/>
      <c r="F4" s="45"/>
      <c r="G4" s="45"/>
      <c r="H4" s="45"/>
      <c r="I4" s="45"/>
    </row>
    <row r="5" spans="1:11" ht="24" customHeight="1">
      <c r="A5" s="37"/>
      <c r="C5" s="45"/>
      <c r="D5" s="45"/>
      <c r="E5" s="45"/>
      <c r="F5" s="45"/>
      <c r="G5" s="45"/>
      <c r="H5" s="45"/>
      <c r="I5" s="11" t="s">
        <v>75</v>
      </c>
    </row>
    <row r="6" spans="1:11" ht="21.6" customHeight="1">
      <c r="A6" s="43" t="s">
        <v>1</v>
      </c>
      <c r="B6" s="43" t="s">
        <v>83</v>
      </c>
      <c r="C6" s="46" t="s">
        <v>0</v>
      </c>
      <c r="D6" s="47"/>
      <c r="E6" s="47"/>
      <c r="F6" s="47"/>
      <c r="G6" s="47"/>
      <c r="H6" s="47"/>
      <c r="I6" s="48"/>
    </row>
    <row r="7" spans="1:11" ht="135" customHeight="1">
      <c r="A7" s="43"/>
      <c r="B7" s="43" t="s">
        <v>83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6" t="s">
        <v>84</v>
      </c>
    </row>
    <row r="8" spans="1:11" ht="43.5" customHeight="1">
      <c r="A8" s="38">
        <v>1</v>
      </c>
      <c r="B8" s="18">
        <v>670001</v>
      </c>
      <c r="C8" s="19" t="s">
        <v>12</v>
      </c>
      <c r="D8" s="15">
        <f>согаз!D8+макс!D8+капитал!D8</f>
        <v>0</v>
      </c>
      <c r="E8" s="15">
        <f>согаз!E8+макс!E8+капитал!E8</f>
        <v>0</v>
      </c>
      <c r="F8" s="15">
        <f>согаз!F8+макс!F8+капитал!F8</f>
        <v>0</v>
      </c>
      <c r="G8" s="15">
        <f>согаз!G8+макс!G8+капитал!G8</f>
        <v>11943600</v>
      </c>
      <c r="H8" s="15">
        <f>согаз!H8+макс!H8+капитал!H8</f>
        <v>0</v>
      </c>
      <c r="I8" s="8">
        <f t="shared" ref="I8:I70" si="0">D8+F8+G8+H8</f>
        <v>11943600</v>
      </c>
      <c r="J8" s="16"/>
      <c r="K8" s="16"/>
    </row>
    <row r="9" spans="1:11" ht="39.75" customHeight="1">
      <c r="A9" s="38">
        <v>2</v>
      </c>
      <c r="B9" s="20">
        <v>670002</v>
      </c>
      <c r="C9" s="19" t="s">
        <v>8</v>
      </c>
      <c r="D9" s="15">
        <f>согаз!D9+макс!D9+капитал!D9</f>
        <v>1375633156.4400001</v>
      </c>
      <c r="E9" s="15">
        <f>согаз!E9+макс!E9+капитал!E9</f>
        <v>279242746</v>
      </c>
      <c r="F9" s="15">
        <f>согаз!F9+макс!F9+капитал!F9</f>
        <v>64868510.690000013</v>
      </c>
      <c r="G9" s="15">
        <f>согаз!G9+макс!G9+капитал!G9</f>
        <v>84676576.531097949</v>
      </c>
      <c r="H9" s="15">
        <f>согаз!H9+макс!H9+капитал!H9</f>
        <v>0</v>
      </c>
      <c r="I9" s="8">
        <f t="shared" si="0"/>
        <v>1525178243.661098</v>
      </c>
      <c r="J9" s="16"/>
      <c r="K9" s="16"/>
    </row>
    <row r="10" spans="1:11" ht="39.75" customHeight="1">
      <c r="A10" s="38">
        <v>3</v>
      </c>
      <c r="B10" s="20">
        <v>670003</v>
      </c>
      <c r="C10" s="19" t="s">
        <v>9</v>
      </c>
      <c r="D10" s="15">
        <f>согаз!D10+макс!D10+капитал!D10</f>
        <v>165324365.36000001</v>
      </c>
      <c r="E10" s="15">
        <f>согаз!E10+макс!E10+капитал!E10</f>
        <v>3905298</v>
      </c>
      <c r="F10" s="15">
        <f>согаз!F10+макс!F10+капитал!F10</f>
        <v>46079019.709999993</v>
      </c>
      <c r="G10" s="15">
        <f>согаз!G10+макс!G10+капитал!G10</f>
        <v>45812392.409999996</v>
      </c>
      <c r="H10" s="15">
        <f>согаз!H10+макс!H10+капитал!H10</f>
        <v>0</v>
      </c>
      <c r="I10" s="8">
        <f t="shared" si="0"/>
        <v>257215777.47999999</v>
      </c>
      <c r="J10" s="16"/>
      <c r="K10" s="16"/>
    </row>
    <row r="11" spans="1:11" ht="39" customHeight="1">
      <c r="A11" s="38">
        <v>4</v>
      </c>
      <c r="B11" s="18">
        <v>670004</v>
      </c>
      <c r="C11" s="19" t="s">
        <v>10</v>
      </c>
      <c r="D11" s="15">
        <f>согаз!D11+макс!D11+капитал!D11</f>
        <v>0</v>
      </c>
      <c r="E11" s="15">
        <f>согаз!E11+макс!E11+капитал!E11</f>
        <v>0</v>
      </c>
      <c r="F11" s="15">
        <f>согаз!F11+макс!F11+капитал!F11</f>
        <v>0</v>
      </c>
      <c r="G11" s="15">
        <f>согаз!G11+макс!G11+капитал!G11</f>
        <v>61305100</v>
      </c>
      <c r="H11" s="15">
        <f>согаз!H11+макс!H11+капитал!H11</f>
        <v>0</v>
      </c>
      <c r="I11" s="8">
        <f t="shared" si="0"/>
        <v>61305100</v>
      </c>
      <c r="J11" s="16"/>
      <c r="K11" s="16"/>
    </row>
    <row r="12" spans="1:11" ht="33.75" customHeight="1">
      <c r="A12" s="38">
        <v>5</v>
      </c>
      <c r="B12" s="20">
        <v>670005</v>
      </c>
      <c r="C12" s="19" t="s">
        <v>11</v>
      </c>
      <c r="D12" s="15">
        <f>согаз!D12+макс!D12+капитал!D12</f>
        <v>562147668.10000002</v>
      </c>
      <c r="E12" s="15">
        <f>согаз!E12+макс!E12+капитал!E12</f>
        <v>107689480</v>
      </c>
      <c r="F12" s="15">
        <f>согаз!F12+макс!F12+капитал!F12</f>
        <v>595237335.49000001</v>
      </c>
      <c r="G12" s="15">
        <f>согаз!G12+макс!G12+капитал!G12</f>
        <v>97213445.955604017</v>
      </c>
      <c r="H12" s="15">
        <f>согаз!H12+макс!H12+капитал!H12</f>
        <v>0</v>
      </c>
      <c r="I12" s="8">
        <f t="shared" si="0"/>
        <v>1254598449.5456042</v>
      </c>
      <c r="J12" s="16"/>
      <c r="K12" s="16"/>
    </row>
    <row r="13" spans="1:11" ht="35.25" customHeight="1">
      <c r="A13" s="38">
        <v>6</v>
      </c>
      <c r="B13" s="18">
        <v>670006</v>
      </c>
      <c r="C13" s="19" t="s">
        <v>47</v>
      </c>
      <c r="D13" s="15">
        <f>согаз!D13+макс!D13+капитал!D13</f>
        <v>19899321.539999999</v>
      </c>
      <c r="E13" s="15">
        <f>согаз!E13+макс!E13+капитал!E13</f>
        <v>0</v>
      </c>
      <c r="F13" s="15">
        <f>согаз!F13+макс!F13+капитал!F13</f>
        <v>0</v>
      </c>
      <c r="G13" s="15">
        <f>согаз!G13+макс!G13+капитал!G13</f>
        <v>0</v>
      </c>
      <c r="H13" s="15">
        <f>согаз!H13+макс!H13+капитал!H13</f>
        <v>0</v>
      </c>
      <c r="I13" s="8">
        <f t="shared" si="0"/>
        <v>19899321.539999999</v>
      </c>
      <c r="J13" s="16"/>
      <c r="K13" s="16"/>
    </row>
    <row r="14" spans="1:11" ht="30" customHeight="1">
      <c r="A14" s="38">
        <v>7</v>
      </c>
      <c r="B14" s="18">
        <v>670008</v>
      </c>
      <c r="C14" s="19" t="s">
        <v>88</v>
      </c>
      <c r="D14" s="15">
        <f>согаз!D14+макс!D14+капитал!D14</f>
        <v>0</v>
      </c>
      <c r="E14" s="15">
        <f>согаз!E14+макс!E14+капитал!E14</f>
        <v>0</v>
      </c>
      <c r="F14" s="15">
        <f>согаз!F14+макс!F14+капитал!F14</f>
        <v>0</v>
      </c>
      <c r="G14" s="15">
        <f>согаз!G14+макс!G14+капитал!G14</f>
        <v>34018530</v>
      </c>
      <c r="H14" s="15">
        <f>согаз!H14+макс!H14+капитал!H14</f>
        <v>0</v>
      </c>
      <c r="I14" s="8">
        <f t="shared" si="0"/>
        <v>34018530</v>
      </c>
      <c r="J14" s="16"/>
      <c r="K14" s="16"/>
    </row>
    <row r="15" spans="1:11" ht="19.5" customHeight="1">
      <c r="A15" s="38">
        <v>8</v>
      </c>
      <c r="B15" s="18">
        <v>670009</v>
      </c>
      <c r="C15" s="19" t="s">
        <v>37</v>
      </c>
      <c r="D15" s="15">
        <f>согаз!D15+макс!D15+капитал!D15</f>
        <v>0</v>
      </c>
      <c r="E15" s="15">
        <f>согаз!E15+макс!E15+капитал!E15</f>
        <v>0</v>
      </c>
      <c r="F15" s="15">
        <f>согаз!F15+макс!F15+капитал!F15</f>
        <v>0</v>
      </c>
      <c r="G15" s="15">
        <f>согаз!G15+макс!G15+капитал!G15</f>
        <v>24804700</v>
      </c>
      <c r="H15" s="15">
        <f>согаз!H15+макс!H15+капитал!H15</f>
        <v>0</v>
      </c>
      <c r="I15" s="8">
        <f t="shared" si="0"/>
        <v>24804700</v>
      </c>
      <c r="J15" s="16"/>
      <c r="K15" s="16"/>
    </row>
    <row r="16" spans="1:11" ht="19.5" customHeight="1">
      <c r="A16" s="38">
        <v>9</v>
      </c>
      <c r="B16" s="18">
        <v>670010</v>
      </c>
      <c r="C16" s="19" t="s">
        <v>40</v>
      </c>
      <c r="D16" s="15">
        <f>согаз!D16+макс!D16+капитал!D16</f>
        <v>0</v>
      </c>
      <c r="E16" s="15">
        <f>согаз!E16+макс!E16+капитал!E16</f>
        <v>0</v>
      </c>
      <c r="F16" s="15">
        <f>согаз!F16+макс!F16+капитал!F16</f>
        <v>0</v>
      </c>
      <c r="G16" s="15">
        <f>согаз!G16+макс!G16+капитал!G16</f>
        <v>25262510</v>
      </c>
      <c r="H16" s="15">
        <f>согаз!H16+макс!H16+капитал!H16</f>
        <v>0</v>
      </c>
      <c r="I16" s="8">
        <f t="shared" si="0"/>
        <v>25262510</v>
      </c>
      <c r="J16" s="16"/>
      <c r="K16" s="16"/>
    </row>
    <row r="17" spans="1:11" ht="27.75" customHeight="1">
      <c r="A17" s="38">
        <v>10</v>
      </c>
      <c r="B17" s="18">
        <v>670011</v>
      </c>
      <c r="C17" s="19" t="s">
        <v>44</v>
      </c>
      <c r="D17" s="15">
        <f>согаз!D17+макс!D17+капитал!D17</f>
        <v>0</v>
      </c>
      <c r="E17" s="15">
        <f>согаз!E17+макс!E17+капитал!E17</f>
        <v>0</v>
      </c>
      <c r="F17" s="15">
        <f>согаз!F17+макс!F17+капитал!F17</f>
        <v>0</v>
      </c>
      <c r="G17" s="15">
        <f>согаз!G17+макс!G17+капитал!G17</f>
        <v>25858870</v>
      </c>
      <c r="H17" s="15">
        <f>согаз!H17+макс!H17+капитал!H17</f>
        <v>0</v>
      </c>
      <c r="I17" s="8">
        <f t="shared" si="0"/>
        <v>25858870</v>
      </c>
      <c r="J17" s="16"/>
      <c r="K17" s="16"/>
    </row>
    <row r="18" spans="1:11" ht="19.5" customHeight="1">
      <c r="A18" s="38">
        <v>11</v>
      </c>
      <c r="B18" s="20">
        <v>670012</v>
      </c>
      <c r="C18" s="19" t="s">
        <v>89</v>
      </c>
      <c r="D18" s="15">
        <f>согаз!D18+макс!D18+капитал!D18</f>
        <v>0</v>
      </c>
      <c r="E18" s="15">
        <f>согаз!E18+макс!E18+капитал!E18</f>
        <v>0</v>
      </c>
      <c r="F18" s="15">
        <f>согаз!F18+макс!F18+капитал!F18</f>
        <v>0</v>
      </c>
      <c r="G18" s="15">
        <f>согаз!G18+макс!G18+капитал!G18</f>
        <v>153005747.64000404</v>
      </c>
      <c r="H18" s="15">
        <f>согаз!H18+макс!H18+капитал!H18</f>
        <v>24796430.569669209</v>
      </c>
      <c r="I18" s="8">
        <f t="shared" si="0"/>
        <v>177802178.20967326</v>
      </c>
      <c r="J18" s="16"/>
      <c r="K18" s="16"/>
    </row>
    <row r="19" spans="1:11" ht="21" customHeight="1">
      <c r="A19" s="38">
        <v>12</v>
      </c>
      <c r="B19" s="20">
        <v>670013</v>
      </c>
      <c r="C19" s="19" t="s">
        <v>28</v>
      </c>
      <c r="D19" s="15">
        <f>согаз!D19+макс!D19+капитал!D19</f>
        <v>14798039.890000001</v>
      </c>
      <c r="E19" s="15">
        <f>согаз!E19+макс!E19+капитал!E19</f>
        <v>0</v>
      </c>
      <c r="F19" s="15">
        <f>согаз!F19+макс!F19+капитал!F19</f>
        <v>9798088.0299999993</v>
      </c>
      <c r="G19" s="15">
        <f>согаз!G19+макс!G19+капитал!G19</f>
        <v>53483254.243636824</v>
      </c>
      <c r="H19" s="15">
        <f>согаз!H19+макс!H19+капитал!H19</f>
        <v>0</v>
      </c>
      <c r="I19" s="8">
        <f t="shared" si="0"/>
        <v>78079382.163636833</v>
      </c>
      <c r="J19" s="16"/>
      <c r="K19" s="16"/>
    </row>
    <row r="20" spans="1:11" ht="25.5" customHeight="1">
      <c r="A20" s="38">
        <v>13</v>
      </c>
      <c r="B20" s="20">
        <v>670015</v>
      </c>
      <c r="C20" s="19" t="s">
        <v>29</v>
      </c>
      <c r="D20" s="15">
        <f>согаз!D20+макс!D20+капитал!D20</f>
        <v>57723826.439999998</v>
      </c>
      <c r="E20" s="15">
        <f>согаз!E20+макс!E20+капитал!E20</f>
        <v>0</v>
      </c>
      <c r="F20" s="15">
        <f>согаз!F20+макс!F20+капитал!F20</f>
        <v>9979002.9400000013</v>
      </c>
      <c r="G20" s="15">
        <f>согаз!G20+макс!G20+капитал!G20</f>
        <v>180351485.28481781</v>
      </c>
      <c r="H20" s="15">
        <f>согаз!H20+макс!H20+капитал!H20</f>
        <v>0</v>
      </c>
      <c r="I20" s="8">
        <f t="shared" si="0"/>
        <v>248054314.66481781</v>
      </c>
      <c r="J20" s="16"/>
      <c r="K20" s="16"/>
    </row>
    <row r="21" spans="1:11">
      <c r="A21" s="38">
        <v>14</v>
      </c>
      <c r="B21" s="20">
        <v>670017</v>
      </c>
      <c r="C21" s="19" t="s">
        <v>30</v>
      </c>
      <c r="D21" s="15">
        <f>согаз!D21+макс!D21+капитал!D21</f>
        <v>21025925.910000004</v>
      </c>
      <c r="E21" s="15">
        <f>согаз!E21+макс!E21+капитал!E21</f>
        <v>0</v>
      </c>
      <c r="F21" s="15">
        <f>согаз!F21+макс!F21+капитал!F21</f>
        <v>8143258.580000001</v>
      </c>
      <c r="G21" s="15">
        <f>согаз!G21+макс!G21+капитал!G21</f>
        <v>63855829.169526026</v>
      </c>
      <c r="H21" s="15">
        <f>согаз!H21+макс!H21+капитал!H21</f>
        <v>0</v>
      </c>
      <c r="I21" s="8">
        <f t="shared" si="0"/>
        <v>93025013.659526035</v>
      </c>
      <c r="J21" s="16"/>
      <c r="K21" s="16"/>
    </row>
    <row r="22" spans="1:11">
      <c r="A22" s="38">
        <v>15</v>
      </c>
      <c r="B22" s="20">
        <v>670018</v>
      </c>
      <c r="C22" s="19" t="s">
        <v>31</v>
      </c>
      <c r="D22" s="15">
        <f>согаз!D22+макс!D22+капитал!D22</f>
        <v>34044624.860000014</v>
      </c>
      <c r="E22" s="15">
        <f>согаз!E22+макс!E22+капитал!E22</f>
        <v>0</v>
      </c>
      <c r="F22" s="15">
        <f>согаз!F22+макс!F22+капитал!F22</f>
        <v>16614345.289999999</v>
      </c>
      <c r="G22" s="15">
        <f>согаз!G22+макс!G22+капитал!G22</f>
        <v>109458553.69801778</v>
      </c>
      <c r="H22" s="15">
        <f>согаз!H22+макс!H22+капитал!H22</f>
        <v>0</v>
      </c>
      <c r="I22" s="8">
        <f t="shared" si="0"/>
        <v>160117523.84801778</v>
      </c>
      <c r="J22" s="16"/>
      <c r="K22" s="16"/>
    </row>
    <row r="23" spans="1:11">
      <c r="A23" s="38">
        <v>16</v>
      </c>
      <c r="B23" s="20">
        <v>670019</v>
      </c>
      <c r="C23" s="19" t="s">
        <v>32</v>
      </c>
      <c r="D23" s="15">
        <f>согаз!D23+макс!D23+капитал!D23</f>
        <v>538303.26</v>
      </c>
      <c r="E23" s="15">
        <f>согаз!E23+макс!E23+капитал!E23</f>
        <v>0</v>
      </c>
      <c r="F23" s="15">
        <f>согаз!F23+макс!F23+капитал!F23</f>
        <v>571346.05000000005</v>
      </c>
      <c r="G23" s="15">
        <f>согаз!G23+макс!G23+капитал!G23</f>
        <v>1482702.2501527434</v>
      </c>
      <c r="H23" s="15">
        <f>согаз!H23+макс!H23+капитал!H23</f>
        <v>0</v>
      </c>
      <c r="I23" s="8">
        <f t="shared" si="0"/>
        <v>2592351.5601527435</v>
      </c>
      <c r="J23" s="16"/>
      <c r="K23" s="16"/>
    </row>
    <row r="24" spans="1:11" ht="22.7" customHeight="1">
      <c r="A24" s="38">
        <v>17</v>
      </c>
      <c r="B24" s="20">
        <v>670020</v>
      </c>
      <c r="C24" s="19" t="s">
        <v>106</v>
      </c>
      <c r="D24" s="15">
        <f>согаз!D24+макс!D24+капитал!D24</f>
        <v>22548546.179999992</v>
      </c>
      <c r="E24" s="15">
        <f>согаз!E24+макс!E24+капитал!E24</f>
        <v>0</v>
      </c>
      <c r="F24" s="15">
        <f>согаз!F24+макс!F24+капитал!F24</f>
        <v>13019540.24</v>
      </c>
      <c r="G24" s="15">
        <f>согаз!G24+макс!G24+капитал!G24</f>
        <v>75639239.233761251</v>
      </c>
      <c r="H24" s="15">
        <f>согаз!H24+макс!H24+капитал!H24</f>
        <v>0</v>
      </c>
      <c r="I24" s="8">
        <f t="shared" si="0"/>
        <v>111207325.65376124</v>
      </c>
      <c r="J24" s="16"/>
      <c r="K24" s="16"/>
    </row>
    <row r="25" spans="1:11">
      <c r="A25" s="38">
        <v>18</v>
      </c>
      <c r="B25" s="20">
        <v>670021</v>
      </c>
      <c r="C25" s="19" t="s">
        <v>33</v>
      </c>
      <c r="D25" s="15">
        <f>согаз!D25+макс!D25+капитал!D25</f>
        <v>109346.96</v>
      </c>
      <c r="E25" s="15">
        <f>согаз!E25+макс!E25+капитал!E25</f>
        <v>0</v>
      </c>
      <c r="F25" s="15">
        <f>согаз!F25+макс!F25+капитал!F25</f>
        <v>206830.41</v>
      </c>
      <c r="G25" s="15">
        <f>согаз!G25+макс!G25+капитал!G25</f>
        <v>1225962.3663999999</v>
      </c>
      <c r="H25" s="15">
        <f>согаз!H25+макс!H25+капитал!H25</f>
        <v>0</v>
      </c>
      <c r="I25" s="8">
        <f t="shared" si="0"/>
        <v>1542139.7363999998</v>
      </c>
      <c r="J25" s="16"/>
      <c r="K25" s="16"/>
    </row>
    <row r="26" spans="1:11">
      <c r="A26" s="38">
        <v>19</v>
      </c>
      <c r="B26" s="20">
        <v>670022</v>
      </c>
      <c r="C26" s="19" t="s">
        <v>34</v>
      </c>
      <c r="D26" s="15">
        <f>согаз!D26+макс!D26+капитал!D26</f>
        <v>11064238.569999998</v>
      </c>
      <c r="E26" s="15">
        <f>согаз!E26+макс!E26+капитал!E26</f>
        <v>0</v>
      </c>
      <c r="F26" s="15">
        <f>согаз!F26+макс!F26+капитал!F26</f>
        <v>6567474.2800000003</v>
      </c>
      <c r="G26" s="15">
        <f>согаз!G26+макс!G26+капитал!G26</f>
        <v>48972362.709331185</v>
      </c>
      <c r="H26" s="15">
        <f>согаз!H26+макс!H26+капитал!H26</f>
        <v>0</v>
      </c>
      <c r="I26" s="8">
        <f t="shared" si="0"/>
        <v>66604075.559331179</v>
      </c>
      <c r="J26" s="16"/>
      <c r="K26" s="16"/>
    </row>
    <row r="27" spans="1:11" ht="24.75" customHeight="1">
      <c r="A27" s="38">
        <v>20</v>
      </c>
      <c r="B27" s="20">
        <v>670023</v>
      </c>
      <c r="C27" s="19" t="s">
        <v>35</v>
      </c>
      <c r="D27" s="15">
        <f>согаз!D27+макс!D27+капитал!D27</f>
        <v>19307966.600000001</v>
      </c>
      <c r="E27" s="15">
        <f>согаз!E27+макс!E27+капитал!E27</f>
        <v>0</v>
      </c>
      <c r="F27" s="15">
        <f>согаз!F27+макс!F27+капитал!F27</f>
        <v>6645985.4600000009</v>
      </c>
      <c r="G27" s="15">
        <f>согаз!G27+макс!G27+капитал!G27</f>
        <v>58106896.451214656</v>
      </c>
      <c r="H27" s="15">
        <f>согаз!H27+макс!H27+капитал!H27</f>
        <v>0</v>
      </c>
      <c r="I27" s="8">
        <f t="shared" si="0"/>
        <v>84060848.511214659</v>
      </c>
      <c r="J27" s="16"/>
      <c r="K27" s="16"/>
    </row>
    <row r="28" spans="1:11" ht="24.75" customHeight="1">
      <c r="A28" s="38">
        <v>21</v>
      </c>
      <c r="B28" s="20">
        <v>670024</v>
      </c>
      <c r="C28" s="19" t="s">
        <v>90</v>
      </c>
      <c r="D28" s="15">
        <f>согаз!D28+макс!D28+капитал!D28</f>
        <v>13157024.999999998</v>
      </c>
      <c r="E28" s="15">
        <f>согаз!E28+макс!E28+капитал!E28</f>
        <v>0</v>
      </c>
      <c r="F28" s="15">
        <f>согаз!F28+макс!F28+капитал!F28</f>
        <v>8039269.8799999999</v>
      </c>
      <c r="G28" s="15">
        <f>согаз!G28+макс!G28+капитал!G28</f>
        <v>53441912.959146947</v>
      </c>
      <c r="H28" s="15">
        <f>согаз!H28+макс!H28+капитал!H28</f>
        <v>0</v>
      </c>
      <c r="I28" s="8">
        <f t="shared" si="0"/>
        <v>74638207.839146942</v>
      </c>
      <c r="J28" s="16"/>
      <c r="K28" s="16"/>
    </row>
    <row r="29" spans="1:11" ht="24" customHeight="1">
      <c r="A29" s="38">
        <v>22</v>
      </c>
      <c r="B29" s="20">
        <v>670026</v>
      </c>
      <c r="C29" s="19" t="s">
        <v>81</v>
      </c>
      <c r="D29" s="15">
        <f>согаз!D29+макс!D29+капитал!D29</f>
        <v>46349595.090000004</v>
      </c>
      <c r="E29" s="15">
        <f>согаз!E29+макс!E29+капитал!E29</f>
        <v>0</v>
      </c>
      <c r="F29" s="15">
        <f>согаз!F29+макс!F29+капитал!F29</f>
        <v>11883947.210000001</v>
      </c>
      <c r="G29" s="15">
        <f>согаз!G29+макс!G29+капитал!G29</f>
        <v>134703199.87959677</v>
      </c>
      <c r="H29" s="15">
        <f>согаз!H29+макс!H29+капитал!H29</f>
        <v>0</v>
      </c>
      <c r="I29" s="8">
        <f t="shared" si="0"/>
        <v>192936742.17959678</v>
      </c>
      <c r="J29" s="16"/>
      <c r="K29" s="16"/>
    </row>
    <row r="30" spans="1:11" ht="24.75" customHeight="1">
      <c r="A30" s="38">
        <v>23</v>
      </c>
      <c r="B30" s="20">
        <v>670027</v>
      </c>
      <c r="C30" s="19" t="s">
        <v>38</v>
      </c>
      <c r="D30" s="15">
        <f>согаз!D30+макс!D30+капитал!D30</f>
        <v>208460311.01000005</v>
      </c>
      <c r="E30" s="15">
        <f>согаз!E30+макс!E30+капитал!E30</f>
        <v>0</v>
      </c>
      <c r="F30" s="15">
        <f>согаз!F30+макс!F30+капитал!F30</f>
        <v>28241800.180000003</v>
      </c>
      <c r="G30" s="15">
        <f>согаз!G30+макс!G30+капитал!G30</f>
        <v>338432365.37870228</v>
      </c>
      <c r="H30" s="15">
        <f>согаз!H30+макс!H30+капитал!H30</f>
        <v>0</v>
      </c>
      <c r="I30" s="8">
        <f t="shared" si="0"/>
        <v>575134476.56870234</v>
      </c>
      <c r="J30" s="16"/>
      <c r="K30" s="16"/>
    </row>
    <row r="31" spans="1:11" ht="21.75" customHeight="1">
      <c r="A31" s="38">
        <v>24</v>
      </c>
      <c r="B31" s="20">
        <v>670028</v>
      </c>
      <c r="C31" s="19" t="s">
        <v>39</v>
      </c>
      <c r="D31" s="15">
        <f>согаз!D31+макс!D31+капитал!D31</f>
        <v>54183779.460000008</v>
      </c>
      <c r="E31" s="15">
        <f>согаз!E31+макс!E31+капитал!E31</f>
        <v>0</v>
      </c>
      <c r="F31" s="15">
        <f>согаз!F31+макс!F31+капитал!F31</f>
        <v>22505740.68</v>
      </c>
      <c r="G31" s="15">
        <f>согаз!G31+макс!G31+капитал!G31</f>
        <v>95963669.416912183</v>
      </c>
      <c r="H31" s="15">
        <f>согаз!H31+макс!H31+капитал!H31</f>
        <v>0</v>
      </c>
      <c r="I31" s="8">
        <f t="shared" si="0"/>
        <v>172653189.55691218</v>
      </c>
      <c r="J31" s="16"/>
      <c r="K31" s="16"/>
    </row>
    <row r="32" spans="1:11" ht="21" customHeight="1">
      <c r="A32" s="38">
        <v>25</v>
      </c>
      <c r="B32" s="21">
        <v>670029</v>
      </c>
      <c r="C32" s="22" t="s">
        <v>91</v>
      </c>
      <c r="D32" s="15">
        <f>согаз!D32+макс!D32+капитал!D32</f>
        <v>223698080.02999997</v>
      </c>
      <c r="E32" s="15">
        <f>согаз!E32+макс!E32+капитал!E32</f>
        <v>0</v>
      </c>
      <c r="F32" s="15">
        <f>согаз!F32+макс!F32+капитал!F32</f>
        <v>23928371.660000004</v>
      </c>
      <c r="G32" s="15">
        <f>согаз!G32+макс!G32+капитал!G32</f>
        <v>272290673.98452407</v>
      </c>
      <c r="H32" s="15">
        <f>согаз!H32+макс!H32+капитал!H32</f>
        <v>0</v>
      </c>
      <c r="I32" s="8">
        <f t="shared" si="0"/>
        <v>519917125.67452407</v>
      </c>
      <c r="J32" s="16"/>
      <c r="K32" s="16"/>
    </row>
    <row r="33" spans="1:11">
      <c r="A33" s="38">
        <v>26</v>
      </c>
      <c r="B33" s="20">
        <v>670030</v>
      </c>
      <c r="C33" s="19" t="s">
        <v>105</v>
      </c>
      <c r="D33" s="15">
        <f>согаз!D33+макс!D33+капитал!D33</f>
        <v>28489766.02</v>
      </c>
      <c r="E33" s="15">
        <f>согаз!E33+макс!E33+капитал!E33</f>
        <v>0</v>
      </c>
      <c r="F33" s="15">
        <f>согаз!F33+макс!F33+капитал!F33</f>
        <v>10479806.33</v>
      </c>
      <c r="G33" s="15">
        <f>согаз!G33+макс!G33+капитал!G33</f>
        <v>91767625.723286077</v>
      </c>
      <c r="H33" s="15">
        <f>согаз!H33+макс!H33+капитал!H33</f>
        <v>0</v>
      </c>
      <c r="I33" s="8">
        <f t="shared" si="0"/>
        <v>130737198.07328609</v>
      </c>
      <c r="J33" s="16"/>
      <c r="K33" s="16"/>
    </row>
    <row r="34" spans="1:11">
      <c r="A34" s="38">
        <v>27</v>
      </c>
      <c r="B34" s="20">
        <v>670033</v>
      </c>
      <c r="C34" s="19" t="s">
        <v>42</v>
      </c>
      <c r="D34" s="15">
        <f>согаз!D34+макс!D34+капитал!D34</f>
        <v>11224200.220000003</v>
      </c>
      <c r="E34" s="15">
        <f>согаз!E34+макс!E34+капитал!E34</f>
        <v>0</v>
      </c>
      <c r="F34" s="15">
        <f>согаз!F34+макс!F34+капитал!F34</f>
        <v>9193426.5899999999</v>
      </c>
      <c r="G34" s="15">
        <f>согаз!G34+макс!G34+капитал!G34</f>
        <v>43183576.555608787</v>
      </c>
      <c r="H34" s="15">
        <f>согаз!H34+макс!H34+капитал!H34</f>
        <v>0</v>
      </c>
      <c r="I34" s="8">
        <f t="shared" si="0"/>
        <v>63601203.365608789</v>
      </c>
      <c r="J34" s="16"/>
      <c r="K34" s="16"/>
    </row>
    <row r="35" spans="1:11" ht="22.5" customHeight="1">
      <c r="A35" s="38">
        <v>28</v>
      </c>
      <c r="B35" s="20">
        <v>670035</v>
      </c>
      <c r="C35" s="19" t="s">
        <v>43</v>
      </c>
      <c r="D35" s="15">
        <f>согаз!D35+макс!D35+капитал!D35</f>
        <v>1200084.1900000002</v>
      </c>
      <c r="E35" s="15">
        <f>согаз!E35+макс!E35+капитал!E35</f>
        <v>0</v>
      </c>
      <c r="F35" s="15">
        <f>согаз!F35+макс!F35+капитал!F35</f>
        <v>577838.63</v>
      </c>
      <c r="G35" s="15">
        <f>согаз!G35+макс!G35+капитал!G35</f>
        <v>2719239.6058485149</v>
      </c>
      <c r="H35" s="15">
        <f>согаз!H35+макс!H35+капитал!H35</f>
        <v>0</v>
      </c>
      <c r="I35" s="8">
        <f t="shared" si="0"/>
        <v>4497162.4258485157</v>
      </c>
      <c r="J35" s="16"/>
      <c r="K35" s="16"/>
    </row>
    <row r="36" spans="1:11" ht="23.25" customHeight="1">
      <c r="A36" s="38">
        <v>29</v>
      </c>
      <c r="B36" s="20">
        <v>670036</v>
      </c>
      <c r="C36" s="19" t="s">
        <v>45</v>
      </c>
      <c r="D36" s="15">
        <f>согаз!D36+макс!D36+капитал!D36</f>
        <v>132488468.34</v>
      </c>
      <c r="E36" s="15">
        <f>согаз!E36+макс!E36+капитал!E36</f>
        <v>0</v>
      </c>
      <c r="F36" s="15">
        <f>согаз!F36+макс!F36+капитал!F36</f>
        <v>23901803.18</v>
      </c>
      <c r="G36" s="15">
        <f>согаз!G36+макс!G36+капитал!G36</f>
        <v>267809689.8842389</v>
      </c>
      <c r="H36" s="15">
        <f>согаз!H36+макс!H36+капитал!H36</f>
        <v>0</v>
      </c>
      <c r="I36" s="8">
        <f t="shared" si="0"/>
        <v>424199961.40423894</v>
      </c>
      <c r="J36" s="16"/>
      <c r="K36" s="16"/>
    </row>
    <row r="37" spans="1:11">
      <c r="A37" s="38">
        <v>30</v>
      </c>
      <c r="B37" s="20">
        <v>670037</v>
      </c>
      <c r="C37" s="19" t="s">
        <v>36</v>
      </c>
      <c r="D37" s="15">
        <f>согаз!D37+макс!D37+капитал!D37</f>
        <v>921110.57999999984</v>
      </c>
      <c r="E37" s="15">
        <f>согаз!E37+макс!E37+капитал!E37</f>
        <v>0</v>
      </c>
      <c r="F37" s="15">
        <f>согаз!F37+макс!F37+капитал!F37</f>
        <v>622219.58000000007</v>
      </c>
      <c r="G37" s="15">
        <f>согаз!G37+макс!G37+капитал!G37</f>
        <v>1820150.361500748</v>
      </c>
      <c r="H37" s="15">
        <f>согаз!H37+макс!H37+капитал!H37</f>
        <v>0</v>
      </c>
      <c r="I37" s="8">
        <f t="shared" si="0"/>
        <v>3363480.5215007477</v>
      </c>
      <c r="J37" s="16"/>
      <c r="K37" s="16"/>
    </row>
    <row r="38" spans="1:11">
      <c r="A38" s="38">
        <v>31</v>
      </c>
      <c r="B38" s="20">
        <v>670039</v>
      </c>
      <c r="C38" s="19" t="s">
        <v>19</v>
      </c>
      <c r="D38" s="15">
        <f>согаз!D38+макс!D38+капитал!D38</f>
        <v>0</v>
      </c>
      <c r="E38" s="15">
        <f>согаз!E38+макс!E38+капитал!E38</f>
        <v>0</v>
      </c>
      <c r="F38" s="15">
        <f>согаз!F38+макс!F38+капитал!F38</f>
        <v>12090605.34</v>
      </c>
      <c r="G38" s="15">
        <f>согаз!G38+макс!G38+капитал!G38</f>
        <v>194005437.34865144</v>
      </c>
      <c r="H38" s="15">
        <f>согаз!H38+макс!H38+капитал!H38</f>
        <v>0</v>
      </c>
      <c r="I38" s="8">
        <f t="shared" si="0"/>
        <v>206096042.68865144</v>
      </c>
      <c r="J38" s="16"/>
      <c r="K38" s="16"/>
    </row>
    <row r="39" spans="1:11">
      <c r="A39" s="38">
        <v>32</v>
      </c>
      <c r="B39" s="20">
        <v>670040</v>
      </c>
      <c r="C39" s="19" t="s">
        <v>20</v>
      </c>
      <c r="D39" s="15">
        <f>согаз!D39+макс!D39+капитал!D39</f>
        <v>0</v>
      </c>
      <c r="E39" s="15">
        <f>согаз!E39+макс!E39+капитал!E39</f>
        <v>0</v>
      </c>
      <c r="F39" s="15">
        <f>согаз!F39+макс!F39+капитал!F39</f>
        <v>25727891.350000001</v>
      </c>
      <c r="G39" s="15">
        <f>согаз!G39+макс!G39+капитал!G39</f>
        <v>133546874.6802543</v>
      </c>
      <c r="H39" s="15">
        <f>согаз!H39+макс!H39+капитал!H39</f>
        <v>0</v>
      </c>
      <c r="I39" s="8">
        <f t="shared" si="0"/>
        <v>159274766.0302543</v>
      </c>
      <c r="J39" s="16"/>
      <c r="K39" s="16"/>
    </row>
    <row r="40" spans="1:11">
      <c r="A40" s="38">
        <v>33</v>
      </c>
      <c r="B40" s="20">
        <v>670041</v>
      </c>
      <c r="C40" s="19" t="s">
        <v>21</v>
      </c>
      <c r="D40" s="15">
        <f>согаз!D40+макс!D40+капитал!D40</f>
        <v>0</v>
      </c>
      <c r="E40" s="15">
        <f>согаз!E40+макс!E40+капитал!E40</f>
        <v>0</v>
      </c>
      <c r="F40" s="15">
        <f>согаз!F40+макс!F40+капитал!F40</f>
        <v>8643414.4399999995</v>
      </c>
      <c r="G40" s="15">
        <f>согаз!G40+макс!G40+капитал!G40</f>
        <v>181718391.23882061</v>
      </c>
      <c r="H40" s="15">
        <f>согаз!H40+макс!H40+капитал!H40</f>
        <v>0</v>
      </c>
      <c r="I40" s="8">
        <f t="shared" si="0"/>
        <v>190361805.67882061</v>
      </c>
      <c r="J40" s="16"/>
      <c r="K40" s="16"/>
    </row>
    <row r="41" spans="1:11">
      <c r="A41" s="38">
        <v>34</v>
      </c>
      <c r="B41" s="20">
        <v>670042</v>
      </c>
      <c r="C41" s="19" t="s">
        <v>22</v>
      </c>
      <c r="D41" s="15">
        <f>согаз!D41+макс!D41+капитал!D41</f>
        <v>0</v>
      </c>
      <c r="E41" s="15">
        <f>согаз!E41+макс!E41+капитал!E41</f>
        <v>0</v>
      </c>
      <c r="F41" s="15">
        <f>согаз!F41+макс!F41+капитал!F41</f>
        <v>11687135.500000002</v>
      </c>
      <c r="G41" s="15">
        <f>согаз!G41+макс!G41+капитал!G41</f>
        <v>120269014.56453907</v>
      </c>
      <c r="H41" s="15">
        <f>согаз!H41+макс!H41+капитал!H41</f>
        <v>0</v>
      </c>
      <c r="I41" s="8">
        <f t="shared" si="0"/>
        <v>131956150.06453907</v>
      </c>
      <c r="J41" s="16"/>
      <c r="K41" s="16"/>
    </row>
    <row r="42" spans="1:11">
      <c r="A42" s="38">
        <v>35</v>
      </c>
      <c r="B42" s="20">
        <v>670043</v>
      </c>
      <c r="C42" s="19" t="s">
        <v>23</v>
      </c>
      <c r="D42" s="15">
        <f>согаз!D42+макс!D42+капитал!D42</f>
        <v>0</v>
      </c>
      <c r="E42" s="15">
        <f>согаз!E42+макс!E42+капитал!E42</f>
        <v>0</v>
      </c>
      <c r="F42" s="15">
        <f>согаз!F42+макс!F42+капитал!F42</f>
        <v>9906154.8099999987</v>
      </c>
      <c r="G42" s="15">
        <f>согаз!G42+макс!G42+капитал!G42</f>
        <v>123416212.13358214</v>
      </c>
      <c r="H42" s="15">
        <f>согаз!H42+макс!H42+капитал!H42</f>
        <v>0</v>
      </c>
      <c r="I42" s="8">
        <f t="shared" si="0"/>
        <v>133322366.94358215</v>
      </c>
      <c r="J42" s="16"/>
      <c r="K42" s="16"/>
    </row>
    <row r="43" spans="1:11" ht="20.25" customHeight="1">
      <c r="A43" s="38">
        <v>36</v>
      </c>
      <c r="B43" s="20">
        <v>670044</v>
      </c>
      <c r="C43" s="19" t="s">
        <v>24</v>
      </c>
      <c r="D43" s="15">
        <f>согаз!D43+макс!D43+капитал!D43</f>
        <v>0</v>
      </c>
      <c r="E43" s="15">
        <f>согаз!E43+макс!E43+капитал!E43</f>
        <v>0</v>
      </c>
      <c r="F43" s="15">
        <f>согаз!F43+макс!F43+капитал!F43</f>
        <v>9016177.8000000007</v>
      </c>
      <c r="G43" s="15">
        <f>согаз!G43+макс!G43+капитал!G43</f>
        <v>104104976.91298009</v>
      </c>
      <c r="H43" s="15">
        <f>согаз!H43+макс!H43+капитал!H43</f>
        <v>0</v>
      </c>
      <c r="I43" s="8">
        <f t="shared" si="0"/>
        <v>113121154.71298009</v>
      </c>
      <c r="J43" s="16"/>
      <c r="K43" s="16"/>
    </row>
    <row r="44" spans="1:11" ht="30" customHeight="1">
      <c r="A44" s="38">
        <v>37</v>
      </c>
      <c r="B44" s="20">
        <v>670045</v>
      </c>
      <c r="C44" s="19" t="s">
        <v>18</v>
      </c>
      <c r="D44" s="15">
        <f>согаз!D44+макс!D44+капитал!D44</f>
        <v>0</v>
      </c>
      <c r="E44" s="15">
        <f>согаз!E44+макс!E44+капитал!E44</f>
        <v>0</v>
      </c>
      <c r="F44" s="15">
        <f>согаз!F44+макс!F44+капитал!F44</f>
        <v>32692500.82</v>
      </c>
      <c r="G44" s="15">
        <f>согаз!G44+макс!G44+капитал!G44</f>
        <v>139174359.38060683</v>
      </c>
      <c r="H44" s="15">
        <f>согаз!H44+макс!H44+капитал!H44</f>
        <v>0</v>
      </c>
      <c r="I44" s="8">
        <f t="shared" si="0"/>
        <v>171866860.20060682</v>
      </c>
      <c r="J44" s="16"/>
      <c r="K44" s="16"/>
    </row>
    <row r="45" spans="1:11" ht="19.899999999999999" customHeight="1">
      <c r="A45" s="38">
        <v>38</v>
      </c>
      <c r="B45" s="18">
        <v>670046</v>
      </c>
      <c r="C45" s="19" t="s">
        <v>26</v>
      </c>
      <c r="D45" s="15">
        <f>согаз!D45+макс!D45+капитал!D45</f>
        <v>0</v>
      </c>
      <c r="E45" s="15">
        <f>согаз!E45+макс!E45+капитал!E45</f>
        <v>0</v>
      </c>
      <c r="F45" s="15">
        <f>согаз!F45+макс!F45+капитал!F45</f>
        <v>0</v>
      </c>
      <c r="G45" s="15">
        <f>согаз!G45+макс!G45+капитал!G45</f>
        <v>71806640</v>
      </c>
      <c r="H45" s="15">
        <f>согаз!H45+макс!H45+капитал!H45</f>
        <v>0</v>
      </c>
      <c r="I45" s="8">
        <f t="shared" si="0"/>
        <v>71806640</v>
      </c>
      <c r="J45" s="16"/>
      <c r="K45" s="16"/>
    </row>
    <row r="46" spans="1:11" ht="24.6" customHeight="1">
      <c r="A46" s="38">
        <v>39</v>
      </c>
      <c r="B46" s="18">
        <v>670047</v>
      </c>
      <c r="C46" s="19" t="s">
        <v>27</v>
      </c>
      <c r="D46" s="15">
        <f>согаз!D46+макс!D46+капитал!D46</f>
        <v>0</v>
      </c>
      <c r="E46" s="15">
        <f>согаз!E46+макс!E46+капитал!E46</f>
        <v>0</v>
      </c>
      <c r="F46" s="15">
        <f>согаз!F46+макс!F46+капитал!F46</f>
        <v>0</v>
      </c>
      <c r="G46" s="15">
        <f>согаз!G46+макс!G46+капитал!G46</f>
        <v>50319490</v>
      </c>
      <c r="H46" s="15">
        <f>согаз!H46+макс!H46+капитал!H46</f>
        <v>0</v>
      </c>
      <c r="I46" s="8">
        <f t="shared" si="0"/>
        <v>50319490</v>
      </c>
      <c r="J46" s="16"/>
      <c r="K46" s="16"/>
    </row>
    <row r="47" spans="1:11" ht="22.5" customHeight="1">
      <c r="A47" s="38">
        <v>40</v>
      </c>
      <c r="B47" s="20">
        <v>670048</v>
      </c>
      <c r="C47" s="19" t="s">
        <v>16</v>
      </c>
      <c r="D47" s="15">
        <f>согаз!D47+макс!D47+капитал!D47</f>
        <v>911940685.91999996</v>
      </c>
      <c r="E47" s="15">
        <f>согаз!E47+макс!E47+капитал!E47</f>
        <v>105871530</v>
      </c>
      <c r="F47" s="15">
        <f>согаз!F47+макс!F47+капитал!F47</f>
        <v>57539619.469999999</v>
      </c>
      <c r="G47" s="15">
        <f>согаз!G47+макс!G47+капитал!G47</f>
        <v>160490623.82084852</v>
      </c>
      <c r="H47" s="15">
        <f>согаз!H47+макс!H47+капитал!H47</f>
        <v>0</v>
      </c>
      <c r="I47" s="8">
        <f t="shared" si="0"/>
        <v>1129970929.2108486</v>
      </c>
      <c r="J47" s="16"/>
      <c r="K47" s="16"/>
    </row>
    <row r="48" spans="1:11" ht="21" customHeight="1">
      <c r="A48" s="38">
        <v>41</v>
      </c>
      <c r="B48" s="20">
        <v>670049</v>
      </c>
      <c r="C48" s="19" t="s">
        <v>92</v>
      </c>
      <c r="D48" s="15">
        <f>согаз!D48+макс!D48+капитал!D48</f>
        <v>68691064.590000004</v>
      </c>
      <c r="E48" s="15">
        <f>согаз!E48+макс!E48+капитал!E48</f>
        <v>0</v>
      </c>
      <c r="F48" s="15">
        <f>согаз!F48+макс!F48+капитал!F48</f>
        <v>1846655.16</v>
      </c>
      <c r="G48" s="15">
        <f>согаз!G48+макс!G48+капитал!G48</f>
        <v>77536947.569999993</v>
      </c>
      <c r="H48" s="15">
        <f>согаз!H48+макс!H48+капитал!H48</f>
        <v>0</v>
      </c>
      <c r="I48" s="8">
        <f t="shared" si="0"/>
        <v>148074667.31999999</v>
      </c>
      <c r="J48" s="16"/>
      <c r="K48" s="16"/>
    </row>
    <row r="49" spans="1:11" ht="21" customHeight="1">
      <c r="A49" s="38">
        <v>42</v>
      </c>
      <c r="B49" s="20">
        <v>670050</v>
      </c>
      <c r="C49" s="19" t="s">
        <v>17</v>
      </c>
      <c r="D49" s="15">
        <f>согаз!D49+макс!D49+капитал!D49</f>
        <v>80869646.110000014</v>
      </c>
      <c r="E49" s="15">
        <f>согаз!E49+макс!E49+капитал!E49</f>
        <v>0</v>
      </c>
      <c r="F49" s="15">
        <f>согаз!F49+макс!F49+капитал!F49</f>
        <v>0</v>
      </c>
      <c r="G49" s="15">
        <f>согаз!G49+макс!G49+капитал!G49</f>
        <v>3981200</v>
      </c>
      <c r="H49" s="15">
        <f>согаз!H49+макс!H49+капитал!H49</f>
        <v>0</v>
      </c>
      <c r="I49" s="8">
        <f t="shared" si="0"/>
        <v>84850846.110000014</v>
      </c>
      <c r="J49" s="16"/>
      <c r="K49" s="16"/>
    </row>
    <row r="50" spans="1:11" ht="21.75" customHeight="1">
      <c r="A50" s="38">
        <v>43</v>
      </c>
      <c r="B50" s="18">
        <v>670051</v>
      </c>
      <c r="C50" s="19" t="s">
        <v>25</v>
      </c>
      <c r="D50" s="15">
        <f>согаз!D50+макс!D50+капитал!D50</f>
        <v>0</v>
      </c>
      <c r="E50" s="15">
        <f>согаз!E50+макс!E50+капитал!E50</f>
        <v>0</v>
      </c>
      <c r="F50" s="15">
        <f>согаз!F50+макс!F50+капитал!F50</f>
        <v>0</v>
      </c>
      <c r="G50" s="15">
        <f>согаз!G50+макс!G50+капитал!G50</f>
        <v>102270300</v>
      </c>
      <c r="H50" s="15">
        <f>согаз!H50+макс!H50+капитал!H50</f>
        <v>0</v>
      </c>
      <c r="I50" s="8">
        <f t="shared" si="0"/>
        <v>102270300</v>
      </c>
      <c r="J50" s="16"/>
      <c r="K50" s="16"/>
    </row>
    <row r="51" spans="1:11" ht="21.75" customHeight="1">
      <c r="A51" s="38">
        <v>44</v>
      </c>
      <c r="B51" s="21">
        <v>670052</v>
      </c>
      <c r="C51" s="22" t="s">
        <v>93</v>
      </c>
      <c r="D51" s="15">
        <f>согаз!D51+макс!D51+капитал!D51</f>
        <v>69479222.959999993</v>
      </c>
      <c r="E51" s="15">
        <f>согаз!E51+макс!E51+капитал!E51</f>
        <v>0</v>
      </c>
      <c r="F51" s="15">
        <f>согаз!F51+макс!F51+капитал!F51</f>
        <v>32259130.399999999</v>
      </c>
      <c r="G51" s="15">
        <f>согаз!G51+макс!G51+капитал!G51</f>
        <v>454483377.81800056</v>
      </c>
      <c r="H51" s="15">
        <f>согаз!H51+макс!H51+капитал!H51</f>
        <v>0</v>
      </c>
      <c r="I51" s="8">
        <f t="shared" si="0"/>
        <v>556221731.17800057</v>
      </c>
      <c r="J51" s="16"/>
      <c r="K51" s="16"/>
    </row>
    <row r="52" spans="1:11" ht="17.25" customHeight="1">
      <c r="A52" s="38">
        <v>45</v>
      </c>
      <c r="B52" s="21">
        <v>670053</v>
      </c>
      <c r="C52" s="22" t="s">
        <v>41</v>
      </c>
      <c r="D52" s="15">
        <f>согаз!D52+макс!D52+капитал!D52</f>
        <v>10603226.33</v>
      </c>
      <c r="E52" s="15">
        <f>согаз!E52+макс!E52+капитал!E52</f>
        <v>0</v>
      </c>
      <c r="F52" s="15">
        <f>согаз!F52+макс!F52+капитал!F52</f>
        <v>11282308.32</v>
      </c>
      <c r="G52" s="15">
        <f>согаз!G52+макс!G52+капитал!G52</f>
        <v>178098042.80489123</v>
      </c>
      <c r="H52" s="15">
        <f>согаз!H52+макс!H52+капитал!H52</f>
        <v>0</v>
      </c>
      <c r="I52" s="8">
        <f t="shared" si="0"/>
        <v>199983577.45489123</v>
      </c>
      <c r="J52" s="16"/>
      <c r="K52" s="16"/>
    </row>
    <row r="53" spans="1:11" ht="18.95" customHeight="1">
      <c r="A53" s="38">
        <v>46</v>
      </c>
      <c r="B53" s="20">
        <v>670054</v>
      </c>
      <c r="C53" s="19" t="s">
        <v>15</v>
      </c>
      <c r="D53" s="15">
        <f>согаз!D53+макс!D53+капитал!D53</f>
        <v>691160531.44000006</v>
      </c>
      <c r="E53" s="15">
        <f>согаз!E53+макс!E53+капитал!E53</f>
        <v>158068396</v>
      </c>
      <c r="F53" s="15">
        <f>согаз!F53+макс!F53+капитал!F53</f>
        <v>0</v>
      </c>
      <c r="G53" s="15">
        <f>согаз!G53+макс!G53+капитал!G53</f>
        <v>72839665.001956999</v>
      </c>
      <c r="H53" s="15">
        <f>согаз!H53+макс!H53+капитал!H53</f>
        <v>0</v>
      </c>
      <c r="I53" s="8">
        <f t="shared" si="0"/>
        <v>764000196.441957</v>
      </c>
      <c r="J53" s="16"/>
      <c r="K53" s="16"/>
    </row>
    <row r="54" spans="1:11" ht="18.95" customHeight="1">
      <c r="A54" s="38">
        <v>47</v>
      </c>
      <c r="B54" s="18">
        <v>670055</v>
      </c>
      <c r="C54" s="19" t="s">
        <v>48</v>
      </c>
      <c r="D54" s="15">
        <f>согаз!D54+макс!D54+капитал!D54</f>
        <v>0</v>
      </c>
      <c r="E54" s="15">
        <f>согаз!E54+макс!E54+капитал!E54</f>
        <v>0</v>
      </c>
      <c r="F54" s="15">
        <f>согаз!F54+макс!F54+капитал!F54</f>
        <v>0</v>
      </c>
      <c r="G54" s="15">
        <f>согаз!G54+макс!G54+капитал!G54</f>
        <v>2421005.9400000004</v>
      </c>
      <c r="H54" s="15">
        <f>согаз!H54+макс!H54+капитал!H54</f>
        <v>0</v>
      </c>
      <c r="I54" s="8">
        <f t="shared" si="0"/>
        <v>2421005.9400000004</v>
      </c>
      <c r="J54" s="16"/>
      <c r="K54" s="16"/>
    </row>
    <row r="55" spans="1:11" ht="19.5" customHeight="1">
      <c r="A55" s="38">
        <v>48</v>
      </c>
      <c r="B55" s="20">
        <v>670056</v>
      </c>
      <c r="C55" s="19" t="s">
        <v>46</v>
      </c>
      <c r="D55" s="15">
        <f>согаз!D55+макс!D55+капитал!D55</f>
        <v>0</v>
      </c>
      <c r="E55" s="15">
        <f>согаз!E55+макс!E55+капитал!E55</f>
        <v>0</v>
      </c>
      <c r="F55" s="15">
        <f>согаз!F55+макс!F55+капитал!F55</f>
        <v>0</v>
      </c>
      <c r="G55" s="15">
        <f>согаз!G55+макс!G55+капитал!G55</f>
        <v>5942054.9100000001</v>
      </c>
      <c r="H55" s="15">
        <f>согаз!H55+макс!H55+капитал!H55</f>
        <v>0</v>
      </c>
      <c r="I55" s="8">
        <f t="shared" si="0"/>
        <v>5942054.9100000001</v>
      </c>
      <c r="J55" s="16"/>
      <c r="K55" s="16"/>
    </row>
    <row r="56" spans="1:11" ht="24.75" customHeight="1">
      <c r="A56" s="38">
        <v>49</v>
      </c>
      <c r="B56" s="20">
        <v>670057</v>
      </c>
      <c r="C56" s="19" t="s">
        <v>94</v>
      </c>
      <c r="D56" s="15">
        <f>согаз!D56+макс!D56+капитал!D56</f>
        <v>359048618.36000001</v>
      </c>
      <c r="E56" s="15">
        <f>согаз!E56+макс!E56+капитал!E56</f>
        <v>53456138</v>
      </c>
      <c r="F56" s="15">
        <f>согаз!F56+макс!F56+капитал!F56</f>
        <v>32636728.489999995</v>
      </c>
      <c r="G56" s="15">
        <f>согаз!G56+макс!G56+капитал!G56</f>
        <v>95410557.496427938</v>
      </c>
      <c r="H56" s="15">
        <f>согаз!H56+макс!H56+капитал!H56</f>
        <v>0</v>
      </c>
      <c r="I56" s="8">
        <f t="shared" si="0"/>
        <v>487095904.34642798</v>
      </c>
      <c r="J56" s="16"/>
      <c r="K56" s="16"/>
    </row>
    <row r="57" spans="1:11" ht="35.25" customHeight="1">
      <c r="A57" s="38">
        <v>50</v>
      </c>
      <c r="B57" s="20">
        <v>670059</v>
      </c>
      <c r="C57" s="19" t="s">
        <v>13</v>
      </c>
      <c r="D57" s="15">
        <f>согаз!D57+макс!D57+капитал!D57</f>
        <v>72903519.989999995</v>
      </c>
      <c r="E57" s="15">
        <f>согаз!E57+макс!E57+капитал!E57</f>
        <v>0</v>
      </c>
      <c r="F57" s="15">
        <f>согаз!F57+макс!F57+капитал!F57</f>
        <v>0</v>
      </c>
      <c r="G57" s="15">
        <f>согаз!G57+макс!G57+капитал!G57</f>
        <v>8488345.0299999993</v>
      </c>
      <c r="H57" s="15">
        <f>согаз!H57+макс!H57+капитал!H57</f>
        <v>0</v>
      </c>
      <c r="I57" s="8">
        <f t="shared" si="0"/>
        <v>81391865.019999996</v>
      </c>
      <c r="J57" s="16"/>
      <c r="K57" s="16"/>
    </row>
    <row r="58" spans="1:11" ht="23.45" customHeight="1">
      <c r="A58" s="38">
        <v>51</v>
      </c>
      <c r="B58" s="20">
        <v>670062</v>
      </c>
      <c r="C58" s="19" t="s">
        <v>49</v>
      </c>
      <c r="D58" s="15">
        <f>согаз!D58+макс!D58+капитал!D58</f>
        <v>0</v>
      </c>
      <c r="E58" s="15">
        <f>согаз!E58+макс!E58+капитал!E58</f>
        <v>0</v>
      </c>
      <c r="F58" s="15">
        <f>согаз!F58+макс!F58+капитал!F58</f>
        <v>0</v>
      </c>
      <c r="G58" s="15">
        <f>согаз!G58+макс!G58+капитал!G58</f>
        <v>2291460.7999999998</v>
      </c>
      <c r="H58" s="15">
        <f>согаз!H58+макс!H58+капитал!H58</f>
        <v>0</v>
      </c>
      <c r="I58" s="8">
        <f t="shared" si="0"/>
        <v>2291460.7999999998</v>
      </c>
      <c r="J58" s="16"/>
      <c r="K58" s="16"/>
    </row>
    <row r="59" spans="1:11" ht="22.5" customHeight="1">
      <c r="A59" s="38">
        <v>52</v>
      </c>
      <c r="B59" s="20">
        <v>670065</v>
      </c>
      <c r="C59" s="19" t="s">
        <v>50</v>
      </c>
      <c r="D59" s="15">
        <f>согаз!D59+макс!D59+капитал!D59</f>
        <v>0</v>
      </c>
      <c r="E59" s="15">
        <f>согаз!E59+макс!E59+капитал!E59</f>
        <v>0</v>
      </c>
      <c r="F59" s="15">
        <f>согаз!F59+макс!F59+капитал!F59</f>
        <v>2594021.9</v>
      </c>
      <c r="G59" s="15">
        <f>согаз!G59+макс!G59+капитал!G59</f>
        <v>832862.85412385059</v>
      </c>
      <c r="H59" s="15">
        <f>согаз!H59+макс!H59+капитал!H59</f>
        <v>0</v>
      </c>
      <c r="I59" s="8">
        <f t="shared" si="0"/>
        <v>3426884.7541238507</v>
      </c>
      <c r="J59" s="16"/>
      <c r="K59" s="16"/>
    </row>
    <row r="60" spans="1:11" ht="18.95" customHeight="1">
      <c r="A60" s="38">
        <v>53</v>
      </c>
      <c r="B60" s="18">
        <v>670066</v>
      </c>
      <c r="C60" s="19" t="s">
        <v>14</v>
      </c>
      <c r="D60" s="15">
        <f>согаз!D60+макс!D60+капитал!D60</f>
        <v>0</v>
      </c>
      <c r="E60" s="15">
        <f>согаз!E60+макс!E60+капитал!E60</f>
        <v>0</v>
      </c>
      <c r="F60" s="15">
        <f>согаз!F60+макс!F60+капитал!F60</f>
        <v>0</v>
      </c>
      <c r="G60" s="15">
        <f>согаз!G60+макс!G60+капитал!G60</f>
        <v>0</v>
      </c>
      <c r="H60" s="15">
        <f>согаз!H60+макс!H60+капитал!H60</f>
        <v>815737876.12033081</v>
      </c>
      <c r="I60" s="8">
        <f t="shared" si="0"/>
        <v>815737876.12033081</v>
      </c>
      <c r="J60" s="16"/>
      <c r="K60" s="16"/>
    </row>
    <row r="61" spans="1:11" ht="24.75" customHeight="1">
      <c r="A61" s="38">
        <v>54</v>
      </c>
      <c r="B61" s="20">
        <v>670067</v>
      </c>
      <c r="C61" s="19" t="s">
        <v>51</v>
      </c>
      <c r="D61" s="15">
        <f>согаз!D61+макс!D61+капитал!D61</f>
        <v>2421184.98</v>
      </c>
      <c r="E61" s="15">
        <f>согаз!E61+макс!E61+капитал!E61</f>
        <v>0</v>
      </c>
      <c r="F61" s="15">
        <f>согаз!F61+макс!F61+капитал!F61</f>
        <v>8205888</v>
      </c>
      <c r="G61" s="15">
        <f>согаз!G61+макс!G61+капитал!G61</f>
        <v>17285281.539999999</v>
      </c>
      <c r="H61" s="15">
        <f>согаз!H61+макс!H61+капитал!H61</f>
        <v>0</v>
      </c>
      <c r="I61" s="8">
        <f t="shared" si="0"/>
        <v>27912354.52</v>
      </c>
      <c r="J61" s="16"/>
      <c r="K61" s="16"/>
    </row>
    <row r="62" spans="1:11">
      <c r="A62" s="38">
        <v>55</v>
      </c>
      <c r="B62" s="23">
        <v>670068</v>
      </c>
      <c r="C62" s="19" t="s">
        <v>53</v>
      </c>
      <c r="D62" s="15">
        <f>согаз!D62+макс!D62+капитал!D62</f>
        <v>0</v>
      </c>
      <c r="E62" s="15">
        <f>согаз!E62+макс!E62+капитал!E62</f>
        <v>0</v>
      </c>
      <c r="F62" s="15">
        <f>согаз!F62+макс!F62+капитал!F62</f>
        <v>5668286.3200000003</v>
      </c>
      <c r="G62" s="15">
        <f>согаз!G62+макс!G62+капитал!G62</f>
        <v>0</v>
      </c>
      <c r="H62" s="15">
        <f>согаз!H62+макс!H62+капитал!H62</f>
        <v>0</v>
      </c>
      <c r="I62" s="8">
        <f t="shared" si="0"/>
        <v>5668286.3200000003</v>
      </c>
      <c r="J62" s="16"/>
      <c r="K62" s="16"/>
    </row>
    <row r="63" spans="1:11" ht="26.25" customHeight="1">
      <c r="A63" s="38">
        <v>56</v>
      </c>
      <c r="B63" s="23">
        <v>670070</v>
      </c>
      <c r="C63" s="24" t="s">
        <v>52</v>
      </c>
      <c r="D63" s="15">
        <f>согаз!D63+макс!D63+капитал!D63</f>
        <v>0</v>
      </c>
      <c r="E63" s="15">
        <f>согаз!E63+макс!E63+капитал!E63</f>
        <v>0</v>
      </c>
      <c r="F63" s="15">
        <f>согаз!F63+макс!F63+капитал!F63</f>
        <v>0</v>
      </c>
      <c r="G63" s="15">
        <f>согаз!G63+макс!G63+капитал!G63</f>
        <v>4549854.99</v>
      </c>
      <c r="H63" s="15">
        <f>согаз!H63+макс!H63+капитал!H63</f>
        <v>0</v>
      </c>
      <c r="I63" s="8">
        <f t="shared" si="0"/>
        <v>4549854.99</v>
      </c>
      <c r="J63" s="16"/>
      <c r="K63" s="16"/>
    </row>
    <row r="64" spans="1:11" ht="18" customHeight="1">
      <c r="A64" s="38">
        <v>57</v>
      </c>
      <c r="B64" s="23">
        <v>670072</v>
      </c>
      <c r="C64" s="19" t="s">
        <v>54</v>
      </c>
      <c r="D64" s="15">
        <f>согаз!D64+макс!D64+капитал!D64</f>
        <v>0</v>
      </c>
      <c r="E64" s="15">
        <f>согаз!E64+макс!E64+капитал!E64</f>
        <v>0</v>
      </c>
      <c r="F64" s="15">
        <f>согаз!F64+макс!F64+капитал!F64</f>
        <v>5600238.2599999998</v>
      </c>
      <c r="G64" s="15">
        <f>согаз!G64+макс!G64+капитал!G64</f>
        <v>0</v>
      </c>
      <c r="H64" s="15">
        <f>согаз!H64+макс!H64+капитал!H64</f>
        <v>0</v>
      </c>
      <c r="I64" s="8">
        <f t="shared" si="0"/>
        <v>5600238.2599999998</v>
      </c>
      <c r="J64" s="16"/>
      <c r="K64" s="16"/>
    </row>
    <row r="65" spans="1:11">
      <c r="A65" s="38">
        <v>58</v>
      </c>
      <c r="B65" s="18">
        <v>670081</v>
      </c>
      <c r="C65" s="25" t="s">
        <v>59</v>
      </c>
      <c r="D65" s="15">
        <f>согаз!D65+макс!D65+капитал!D65</f>
        <v>0</v>
      </c>
      <c r="E65" s="15">
        <f>согаз!E65+макс!E65+капитал!E65</f>
        <v>0</v>
      </c>
      <c r="F65" s="15">
        <f>согаз!F65+макс!F65+капитал!F65</f>
        <v>0</v>
      </c>
      <c r="G65" s="15">
        <f>согаз!G65+макс!G65+капитал!G65</f>
        <v>8136710</v>
      </c>
      <c r="H65" s="15">
        <f>согаз!H65+макс!H65+капитал!H65</f>
        <v>0</v>
      </c>
      <c r="I65" s="8">
        <f t="shared" si="0"/>
        <v>8136710</v>
      </c>
      <c r="J65" s="16"/>
      <c r="K65" s="16"/>
    </row>
    <row r="66" spans="1:11">
      <c r="A66" s="38">
        <v>59</v>
      </c>
      <c r="B66" s="20">
        <v>670082</v>
      </c>
      <c r="C66" s="25" t="s">
        <v>58</v>
      </c>
      <c r="D66" s="15">
        <f>согаз!D66+макс!D66+капитал!D66</f>
        <v>0</v>
      </c>
      <c r="E66" s="15">
        <f>согаз!E66+макс!E66+капитал!E66</f>
        <v>0</v>
      </c>
      <c r="F66" s="15">
        <f>согаз!F66+макс!F66+капитал!F66</f>
        <v>0</v>
      </c>
      <c r="G66" s="15">
        <f>согаз!G66+макс!G66+капитал!G66</f>
        <v>18481834.996659998</v>
      </c>
      <c r="H66" s="15">
        <f>согаз!H66+макс!H66+капитал!H66</f>
        <v>0</v>
      </c>
      <c r="I66" s="8">
        <f t="shared" si="0"/>
        <v>18481834.996659998</v>
      </c>
      <c r="J66" s="16"/>
      <c r="K66" s="16"/>
    </row>
    <row r="67" spans="1:11">
      <c r="A67" s="38">
        <v>60</v>
      </c>
      <c r="B67" s="18">
        <v>670084</v>
      </c>
      <c r="C67" s="19" t="s">
        <v>55</v>
      </c>
      <c r="D67" s="15">
        <f>согаз!D67+макс!D67+капитал!D67</f>
        <v>0</v>
      </c>
      <c r="E67" s="15">
        <f>согаз!E67+макс!E67+капитал!E67</f>
        <v>0</v>
      </c>
      <c r="F67" s="15">
        <f>согаз!F67+макс!F67+капитал!F67</f>
        <v>135582133.92000002</v>
      </c>
      <c r="G67" s="15">
        <f>согаз!G67+макс!G67+капитал!G67</f>
        <v>12261.5</v>
      </c>
      <c r="H67" s="15">
        <f>согаз!H67+макс!H67+капитал!H67</f>
        <v>0</v>
      </c>
      <c r="I67" s="8">
        <f t="shared" si="0"/>
        <v>135594395.42000002</v>
      </c>
      <c r="J67" s="16"/>
      <c r="K67" s="16"/>
    </row>
    <row r="68" spans="1:11">
      <c r="A68" s="38">
        <v>61</v>
      </c>
      <c r="B68" s="20">
        <v>670085</v>
      </c>
      <c r="C68" s="25" t="s">
        <v>95</v>
      </c>
      <c r="D68" s="15">
        <f>согаз!D68+макс!D68+капитал!D68</f>
        <v>0</v>
      </c>
      <c r="E68" s="15">
        <f>согаз!E68+макс!E68+капитал!E68</f>
        <v>0</v>
      </c>
      <c r="F68" s="15">
        <f>согаз!F68+макс!F68+капитал!F68</f>
        <v>0</v>
      </c>
      <c r="G68" s="15">
        <f>согаз!G68+макс!G68+капитал!G68</f>
        <v>6409693.9997499995</v>
      </c>
      <c r="H68" s="15">
        <f>согаз!H68+макс!H68+капитал!H68</f>
        <v>0</v>
      </c>
      <c r="I68" s="8">
        <f t="shared" si="0"/>
        <v>6409693.9997499995</v>
      </c>
      <c r="J68" s="16"/>
      <c r="K68" s="16"/>
    </row>
    <row r="69" spans="1:11">
      <c r="A69" s="38">
        <v>62</v>
      </c>
      <c r="B69" s="20">
        <v>670090</v>
      </c>
      <c r="C69" s="19" t="s">
        <v>96</v>
      </c>
      <c r="D69" s="15">
        <f>согаз!D69+макс!D69+капитал!D69</f>
        <v>0</v>
      </c>
      <c r="E69" s="15">
        <f>согаз!E69+макс!E69+капитал!E69</f>
        <v>0</v>
      </c>
      <c r="F69" s="15">
        <f>согаз!F69+макс!F69+капитал!F69</f>
        <v>53866750.68</v>
      </c>
      <c r="G69" s="15">
        <f>согаз!G69+макс!G69+капитал!G69</f>
        <v>0</v>
      </c>
      <c r="H69" s="15">
        <f>согаз!H69+макс!H69+капитал!H69</f>
        <v>0</v>
      </c>
      <c r="I69" s="8">
        <f t="shared" si="0"/>
        <v>53866750.68</v>
      </c>
      <c r="J69" s="16"/>
      <c r="K69" s="16"/>
    </row>
    <row r="70" spans="1:11" ht="21.75" customHeight="1">
      <c r="A70" s="38">
        <v>63</v>
      </c>
      <c r="B70" s="20">
        <v>670097</v>
      </c>
      <c r="C70" s="19" t="s">
        <v>57</v>
      </c>
      <c r="D70" s="15">
        <f>согаз!D70+макс!D70+капитал!D70</f>
        <v>0</v>
      </c>
      <c r="E70" s="15">
        <f>согаз!E70+макс!E70+капитал!E70</f>
        <v>0</v>
      </c>
      <c r="F70" s="15">
        <f>согаз!F70+макс!F70+капитал!F70</f>
        <v>3381907.1899999995</v>
      </c>
      <c r="G70" s="15">
        <f>согаз!G70+макс!G70+капитал!G70</f>
        <v>14333427.52</v>
      </c>
      <c r="H70" s="15">
        <f>согаз!H70+макс!H70+капитал!H70</f>
        <v>0</v>
      </c>
      <c r="I70" s="8">
        <f t="shared" si="0"/>
        <v>17715334.710000001</v>
      </c>
      <c r="J70" s="16"/>
      <c r="K70" s="16"/>
    </row>
    <row r="71" spans="1:11">
      <c r="A71" s="38">
        <v>64</v>
      </c>
      <c r="B71" s="20">
        <v>670099</v>
      </c>
      <c r="C71" s="19" t="s">
        <v>56</v>
      </c>
      <c r="D71" s="15">
        <f>согаз!D71+макс!D71+капитал!D71</f>
        <v>0</v>
      </c>
      <c r="E71" s="15">
        <f>согаз!E71+макс!E71+капитал!E71</f>
        <v>0</v>
      </c>
      <c r="F71" s="15">
        <f>согаз!F71+макс!F71+капитал!F71</f>
        <v>8398450.120000001</v>
      </c>
      <c r="G71" s="15">
        <f>согаз!G71+макс!G71+капитал!G71</f>
        <v>80701025.637189254</v>
      </c>
      <c r="H71" s="15">
        <f>согаз!H71+макс!H71+капитал!H71</f>
        <v>0</v>
      </c>
      <c r="I71" s="8">
        <f t="shared" ref="I71:I92" si="1">D71+F71+G71+H71</f>
        <v>89099475.757189259</v>
      </c>
      <c r="J71" s="16"/>
      <c r="K71" s="16"/>
    </row>
    <row r="72" spans="1:11" ht="22.5" customHeight="1">
      <c r="A72" s="38">
        <v>65</v>
      </c>
      <c r="B72" s="18">
        <v>670104</v>
      </c>
      <c r="C72" s="25" t="s">
        <v>60</v>
      </c>
      <c r="D72" s="15">
        <f>согаз!D72+макс!D72+капитал!D72</f>
        <v>0</v>
      </c>
      <c r="E72" s="15">
        <f>согаз!E72+макс!E72+капитал!E72</f>
        <v>0</v>
      </c>
      <c r="F72" s="15">
        <f>согаз!F72+макс!F72+капитал!F72</f>
        <v>0</v>
      </c>
      <c r="G72" s="15">
        <f>согаз!G72+макс!G72+капитал!G72</f>
        <v>58902.5</v>
      </c>
      <c r="H72" s="15">
        <f>согаз!H72+макс!H72+капитал!H72</f>
        <v>0</v>
      </c>
      <c r="I72" s="8">
        <f t="shared" si="1"/>
        <v>58902.5</v>
      </c>
      <c r="J72" s="16"/>
      <c r="K72" s="16"/>
    </row>
    <row r="73" spans="1:11" ht="31.5">
      <c r="A73" s="38">
        <v>66</v>
      </c>
      <c r="B73" s="26">
        <v>670106</v>
      </c>
      <c r="C73" s="27" t="s">
        <v>63</v>
      </c>
      <c r="D73" s="15">
        <f>согаз!D73+макс!D73+капитал!D73</f>
        <v>0</v>
      </c>
      <c r="E73" s="15">
        <f>согаз!E73+макс!E73+капитал!E73</f>
        <v>0</v>
      </c>
      <c r="F73" s="15">
        <f>согаз!F73+макс!F73+капитал!F73</f>
        <v>0</v>
      </c>
      <c r="G73" s="15">
        <f>согаз!G73+макс!G73+капитал!G73</f>
        <v>115926</v>
      </c>
      <c r="H73" s="15">
        <f>согаз!H73+макс!H73+капитал!H73</f>
        <v>0</v>
      </c>
      <c r="I73" s="8">
        <f t="shared" si="1"/>
        <v>115926</v>
      </c>
      <c r="J73" s="16"/>
      <c r="K73" s="16"/>
    </row>
    <row r="74" spans="1:11" ht="24.75" customHeight="1">
      <c r="A74" s="38">
        <v>67</v>
      </c>
      <c r="B74" s="26">
        <v>670107</v>
      </c>
      <c r="C74" s="28" t="s">
        <v>98</v>
      </c>
      <c r="D74" s="15">
        <f>согаз!D74+макс!D74+капитал!D74</f>
        <v>0</v>
      </c>
      <c r="E74" s="15">
        <f>согаз!E74+макс!E74+капитал!E74</f>
        <v>0</v>
      </c>
      <c r="F74" s="15">
        <f>согаз!F74+макс!F74+капитал!F74</f>
        <v>0</v>
      </c>
      <c r="G74" s="15">
        <f>согаз!G74+макс!G74+капитал!G74</f>
        <v>0</v>
      </c>
      <c r="H74" s="15">
        <f>согаз!H74+макс!H74+капитал!H74</f>
        <v>0</v>
      </c>
      <c r="I74" s="8">
        <f t="shared" si="1"/>
        <v>0</v>
      </c>
      <c r="J74" s="16"/>
      <c r="K74" s="16"/>
    </row>
    <row r="75" spans="1:11">
      <c r="A75" s="38">
        <v>68</v>
      </c>
      <c r="B75" s="23">
        <v>670121</v>
      </c>
      <c r="C75" s="25" t="s">
        <v>61</v>
      </c>
      <c r="D75" s="15">
        <f>согаз!D75+макс!D75+капитал!D75</f>
        <v>0</v>
      </c>
      <c r="E75" s="15">
        <f>согаз!E75+макс!E75+капитал!E75</f>
        <v>0</v>
      </c>
      <c r="F75" s="15">
        <f>согаз!F75+макс!F75+капитал!F75</f>
        <v>0</v>
      </c>
      <c r="G75" s="15">
        <f>согаз!G75+макс!G75+капитал!G75</f>
        <v>616461.10405075038</v>
      </c>
      <c r="H75" s="15">
        <f>согаз!H75+макс!H75+капитал!H75</f>
        <v>0</v>
      </c>
      <c r="I75" s="8">
        <f t="shared" si="1"/>
        <v>616461.10405075038</v>
      </c>
      <c r="J75" s="16"/>
      <c r="K75" s="16"/>
    </row>
    <row r="76" spans="1:11" ht="21" customHeight="1">
      <c r="A76" s="38">
        <v>69</v>
      </c>
      <c r="B76" s="23">
        <v>670123</v>
      </c>
      <c r="C76" s="25" t="s">
        <v>62</v>
      </c>
      <c r="D76" s="15">
        <f>согаз!D76+макс!D76+капитал!D76</f>
        <v>0</v>
      </c>
      <c r="E76" s="15">
        <f>согаз!E76+макс!E76+капитал!E76</f>
        <v>0</v>
      </c>
      <c r="F76" s="15">
        <f>согаз!F76+макс!F76+капитал!F76</f>
        <v>0</v>
      </c>
      <c r="G76" s="15">
        <f>согаз!G76+макс!G76+капитал!G76</f>
        <v>0</v>
      </c>
      <c r="H76" s="15">
        <f>согаз!H76+макс!H76+капитал!H76</f>
        <v>0</v>
      </c>
      <c r="I76" s="8">
        <f t="shared" si="1"/>
        <v>0</v>
      </c>
      <c r="J76" s="16"/>
      <c r="K76" s="16"/>
    </row>
    <row r="77" spans="1:11" ht="42.75" customHeight="1">
      <c r="A77" s="38" t="s">
        <v>107</v>
      </c>
      <c r="B77" s="26">
        <v>670125</v>
      </c>
      <c r="C77" s="25" t="s">
        <v>99</v>
      </c>
      <c r="D77" s="15">
        <f>согаз!D77+макс!D77+капитал!D77</f>
        <v>0</v>
      </c>
      <c r="E77" s="15">
        <f>согаз!E77+макс!E77+капитал!E77</f>
        <v>0</v>
      </c>
      <c r="F77" s="15">
        <f>согаз!F77+макс!F77+капитал!F77</f>
        <v>65518015.200000003</v>
      </c>
      <c r="G77" s="15">
        <f>согаз!G77+макс!G77+капитал!G77</f>
        <v>0</v>
      </c>
      <c r="H77" s="15">
        <f>согаз!H77+макс!H77+капитал!H77</f>
        <v>0</v>
      </c>
      <c r="I77" s="8">
        <f t="shared" si="1"/>
        <v>65518015.200000003</v>
      </c>
      <c r="J77" s="16"/>
      <c r="K77" s="16"/>
    </row>
    <row r="78" spans="1:11">
      <c r="A78" s="38">
        <v>71</v>
      </c>
      <c r="B78" s="23">
        <v>670129</v>
      </c>
      <c r="C78" s="27" t="s">
        <v>80</v>
      </c>
      <c r="D78" s="15">
        <f>согаз!D78+макс!D78+капитал!D78</f>
        <v>0</v>
      </c>
      <c r="E78" s="15">
        <f>согаз!E78+макс!E78+капитал!E78</f>
        <v>0</v>
      </c>
      <c r="F78" s="15">
        <f>согаз!F78+макс!F78+капитал!F78</f>
        <v>25137816.990000002</v>
      </c>
      <c r="G78" s="15">
        <f>согаз!G78+макс!G78+капитал!G78</f>
        <v>0</v>
      </c>
      <c r="H78" s="15">
        <f>согаз!H78+макс!H78+капитал!H78</f>
        <v>0</v>
      </c>
      <c r="I78" s="8">
        <f t="shared" si="1"/>
        <v>25137816.990000002</v>
      </c>
      <c r="J78" s="16"/>
      <c r="K78" s="16"/>
    </row>
    <row r="79" spans="1:11" ht="21" customHeight="1">
      <c r="A79" s="38">
        <v>72</v>
      </c>
      <c r="B79" s="23">
        <v>670130</v>
      </c>
      <c r="C79" s="27" t="s">
        <v>64</v>
      </c>
      <c r="D79" s="15">
        <f>согаз!D79+макс!D79+капитал!D79</f>
        <v>0</v>
      </c>
      <c r="E79" s="15">
        <f>согаз!E79+макс!E79+капитал!E79</f>
        <v>0</v>
      </c>
      <c r="F79" s="15">
        <f>согаз!F79+макс!F79+капитал!F79</f>
        <v>151042.5</v>
      </c>
      <c r="G79" s="15">
        <f>согаз!G79+макс!G79+капитал!G79</f>
        <v>0</v>
      </c>
      <c r="H79" s="15">
        <f>согаз!H79+макс!H79+капитал!H79</f>
        <v>0</v>
      </c>
      <c r="I79" s="8">
        <f t="shared" si="1"/>
        <v>151042.5</v>
      </c>
      <c r="J79" s="16"/>
      <c r="K79" s="16"/>
    </row>
    <row r="80" spans="1:11">
      <c r="A80" s="38">
        <v>73</v>
      </c>
      <c r="B80" s="23">
        <v>670131</v>
      </c>
      <c r="C80" s="27" t="s">
        <v>100</v>
      </c>
      <c r="D80" s="15">
        <f>согаз!D80+макс!D80+капитал!D80</f>
        <v>0</v>
      </c>
      <c r="E80" s="15">
        <f>согаз!E80+макс!E80+капитал!E80</f>
        <v>0</v>
      </c>
      <c r="F80" s="15">
        <f>согаз!F80+макс!F80+капитал!F80</f>
        <v>0</v>
      </c>
      <c r="G80" s="15">
        <f>согаз!G80+макс!G80+капитал!G80</f>
        <v>249419.4</v>
      </c>
      <c r="H80" s="15">
        <f>согаз!H80+макс!H80+капитал!H80</f>
        <v>0</v>
      </c>
      <c r="I80" s="8">
        <f t="shared" si="1"/>
        <v>249419.4</v>
      </c>
      <c r="J80" s="16"/>
      <c r="K80" s="16"/>
    </row>
    <row r="81" spans="1:11">
      <c r="A81" s="38">
        <v>74</v>
      </c>
      <c r="B81" s="23">
        <v>670134</v>
      </c>
      <c r="C81" s="27" t="s">
        <v>65</v>
      </c>
      <c r="D81" s="15">
        <f>согаз!D81+макс!D81+капитал!D81</f>
        <v>0</v>
      </c>
      <c r="E81" s="15">
        <f>согаз!E81+макс!E81+капитал!E81</f>
        <v>0</v>
      </c>
      <c r="F81" s="15">
        <f>согаз!F81+макс!F81+капитал!F81</f>
        <v>0</v>
      </c>
      <c r="G81" s="15">
        <f>согаз!G81+макс!G81+капитал!G81</f>
        <v>0</v>
      </c>
      <c r="H81" s="15">
        <f>согаз!H81+макс!H81+капитал!H81</f>
        <v>0</v>
      </c>
      <c r="I81" s="8">
        <f t="shared" si="1"/>
        <v>0</v>
      </c>
      <c r="J81" s="16"/>
      <c r="K81" s="16"/>
    </row>
    <row r="82" spans="1:11">
      <c r="A82" s="38">
        <v>75</v>
      </c>
      <c r="B82" s="23">
        <v>670136</v>
      </c>
      <c r="C82" s="27" t="s">
        <v>67</v>
      </c>
      <c r="D82" s="15">
        <f>согаз!D82+макс!D82+капитал!D82</f>
        <v>0</v>
      </c>
      <c r="E82" s="15">
        <f>согаз!E82+макс!E82+капитал!E82</f>
        <v>0</v>
      </c>
      <c r="F82" s="15">
        <f>согаз!F82+макс!F82+капитал!F82</f>
        <v>5049175.01</v>
      </c>
      <c r="G82" s="15">
        <f>согаз!G82+макс!G82+капитал!G82</f>
        <v>19918076.006921526</v>
      </c>
      <c r="H82" s="15">
        <f>согаз!H82+макс!H82+капитал!H82</f>
        <v>0</v>
      </c>
      <c r="I82" s="8">
        <f t="shared" si="1"/>
        <v>24967251.016921528</v>
      </c>
      <c r="J82" s="16"/>
      <c r="K82" s="16"/>
    </row>
    <row r="83" spans="1:11">
      <c r="A83" s="38">
        <v>76</v>
      </c>
      <c r="B83" s="23">
        <v>670139</v>
      </c>
      <c r="C83" s="27" t="s">
        <v>66</v>
      </c>
      <c r="D83" s="15">
        <f>согаз!D83+макс!D83+капитал!D83</f>
        <v>0</v>
      </c>
      <c r="E83" s="15">
        <f>согаз!E83+макс!E83+капитал!E83</f>
        <v>0</v>
      </c>
      <c r="F83" s="15">
        <f>согаз!F83+макс!F83+капитал!F83</f>
        <v>0</v>
      </c>
      <c r="G83" s="15">
        <f>согаз!G83+макс!G83+капитал!G83</f>
        <v>13817885.997917</v>
      </c>
      <c r="H83" s="15">
        <f>согаз!H83+макс!H83+капитал!H83</f>
        <v>0</v>
      </c>
      <c r="I83" s="8">
        <f t="shared" si="1"/>
        <v>13817885.997917</v>
      </c>
      <c r="J83" s="16"/>
      <c r="K83" s="16"/>
    </row>
    <row r="84" spans="1:11" ht="23.25" customHeight="1">
      <c r="A84" s="38">
        <v>77</v>
      </c>
      <c r="B84" s="29">
        <v>670141</v>
      </c>
      <c r="C84" s="27" t="s">
        <v>72</v>
      </c>
      <c r="D84" s="15">
        <f>согаз!D84+макс!D84+капитал!D84</f>
        <v>0</v>
      </c>
      <c r="E84" s="15">
        <f>согаз!E84+макс!E84+капитал!E84</f>
        <v>0</v>
      </c>
      <c r="F84" s="15">
        <f>согаз!F84+макс!F84+капитал!F84</f>
        <v>0</v>
      </c>
      <c r="G84" s="15">
        <f>согаз!G84+макс!G84+капитал!G84</f>
        <v>17076429.661248527</v>
      </c>
      <c r="H84" s="15">
        <f>согаз!H84+макс!H84+капитал!H84</f>
        <v>0</v>
      </c>
      <c r="I84" s="8">
        <f t="shared" si="1"/>
        <v>17076429.661248527</v>
      </c>
      <c r="J84" s="16"/>
      <c r="K84" s="16"/>
    </row>
    <row r="85" spans="1:11" ht="21" customHeight="1">
      <c r="A85" s="38">
        <v>78</v>
      </c>
      <c r="B85" s="23">
        <v>670143</v>
      </c>
      <c r="C85" s="27" t="s">
        <v>68</v>
      </c>
      <c r="D85" s="15">
        <f>согаз!D85+макс!D85+капитал!D85</f>
        <v>0</v>
      </c>
      <c r="E85" s="15">
        <f>согаз!E85+макс!E85+капитал!E85</f>
        <v>0</v>
      </c>
      <c r="F85" s="15">
        <f>согаз!F85+макс!F85+капитал!F85</f>
        <v>0</v>
      </c>
      <c r="G85" s="15">
        <f>согаз!G85+макс!G85+капитал!G85</f>
        <v>0</v>
      </c>
      <c r="H85" s="15">
        <f>согаз!H85+макс!H85+капитал!H85</f>
        <v>0</v>
      </c>
      <c r="I85" s="8">
        <f t="shared" si="1"/>
        <v>0</v>
      </c>
      <c r="J85" s="16"/>
      <c r="K85" s="16"/>
    </row>
    <row r="86" spans="1:11">
      <c r="A86" s="38">
        <v>79</v>
      </c>
      <c r="B86" s="18">
        <v>670145</v>
      </c>
      <c r="C86" s="30" t="s">
        <v>69</v>
      </c>
      <c r="D86" s="15">
        <f>согаз!D86+макс!D86+капитал!D86</f>
        <v>0</v>
      </c>
      <c r="E86" s="15">
        <f>согаз!E86+макс!E86+капитал!E86</f>
        <v>0</v>
      </c>
      <c r="F86" s="15">
        <f>согаз!F86+макс!F86+капитал!F86</f>
        <v>0</v>
      </c>
      <c r="G86" s="15">
        <f>согаз!G86+макс!G86+капитал!G86</f>
        <v>5414287.0010359995</v>
      </c>
      <c r="H86" s="15">
        <f>согаз!H86+макс!H86+капитал!H86</f>
        <v>0</v>
      </c>
      <c r="I86" s="8">
        <f t="shared" si="1"/>
        <v>5414287.0010359995</v>
      </c>
      <c r="J86" s="16"/>
      <c r="K86" s="16"/>
    </row>
    <row r="87" spans="1:11">
      <c r="A87" s="38">
        <v>80</v>
      </c>
      <c r="B87" s="18">
        <v>670147</v>
      </c>
      <c r="C87" s="30" t="s">
        <v>71</v>
      </c>
      <c r="D87" s="15">
        <f>согаз!D87+макс!D87+капитал!D87</f>
        <v>64825283.280000001</v>
      </c>
      <c r="E87" s="15">
        <f>согаз!E87+макс!E87+капитал!E87</f>
        <v>0</v>
      </c>
      <c r="F87" s="15">
        <f>согаз!F87+макс!F87+капитал!F87</f>
        <v>0</v>
      </c>
      <c r="G87" s="15">
        <f>согаз!G87+макс!G87+капитал!G87</f>
        <v>1481280.999693</v>
      </c>
      <c r="H87" s="15">
        <f>согаз!H87+макс!H87+капитал!H87</f>
        <v>0</v>
      </c>
      <c r="I87" s="8">
        <f t="shared" si="1"/>
        <v>66306564.279693</v>
      </c>
      <c r="J87" s="16"/>
      <c r="K87" s="16"/>
    </row>
    <row r="88" spans="1:11">
      <c r="A88" s="38">
        <v>81</v>
      </c>
      <c r="B88" s="18">
        <v>670148</v>
      </c>
      <c r="C88" s="31" t="s">
        <v>101</v>
      </c>
      <c r="D88" s="15">
        <f>согаз!D88+макс!D88+капитал!D88</f>
        <v>10870574.359999999</v>
      </c>
      <c r="E88" s="15">
        <f>согаз!E88+макс!E88+капитал!E88</f>
        <v>0</v>
      </c>
      <c r="F88" s="15">
        <f>согаз!F88+макс!F88+капитал!F88</f>
        <v>0</v>
      </c>
      <c r="G88" s="15">
        <f>согаз!G88+макс!G88+капитал!G88</f>
        <v>0</v>
      </c>
      <c r="H88" s="15">
        <f>согаз!H88+макс!H88+капитал!H88</f>
        <v>0</v>
      </c>
      <c r="I88" s="8">
        <f t="shared" si="1"/>
        <v>10870574.359999999</v>
      </c>
      <c r="J88" s="16"/>
      <c r="K88" s="16"/>
    </row>
    <row r="89" spans="1:11">
      <c r="A89" s="38">
        <v>82</v>
      </c>
      <c r="B89" s="18">
        <v>670150</v>
      </c>
      <c r="C89" s="30" t="s">
        <v>73</v>
      </c>
      <c r="D89" s="15">
        <f>согаз!D89+макс!D89+капитал!D89</f>
        <v>0</v>
      </c>
      <c r="E89" s="15">
        <f>согаз!E89+макс!E89+капитал!E89</f>
        <v>0</v>
      </c>
      <c r="F89" s="15">
        <f>согаз!F89+макс!F89+капитал!F89</f>
        <v>0</v>
      </c>
      <c r="G89" s="15">
        <f>согаз!G89+макс!G89+капитал!G89</f>
        <v>0</v>
      </c>
      <c r="H89" s="15">
        <f>согаз!H89+макс!H89+капитал!H89</f>
        <v>0</v>
      </c>
      <c r="I89" s="8">
        <f t="shared" si="1"/>
        <v>0</v>
      </c>
      <c r="J89" s="16"/>
      <c r="K89" s="16"/>
    </row>
    <row r="90" spans="1:11">
      <c r="A90" s="38">
        <v>83</v>
      </c>
      <c r="B90" s="18">
        <v>670152</v>
      </c>
      <c r="C90" s="30" t="s">
        <v>74</v>
      </c>
      <c r="D90" s="15">
        <f>согаз!D90+макс!D90+капитал!D90</f>
        <v>0</v>
      </c>
      <c r="E90" s="15">
        <f>согаз!E90+макс!E90+капитал!E90</f>
        <v>0</v>
      </c>
      <c r="F90" s="15">
        <f>согаз!F90+макс!F90+капитал!F90</f>
        <v>0</v>
      </c>
      <c r="G90" s="15">
        <f>согаз!G90+макс!G90+капитал!G90</f>
        <v>0</v>
      </c>
      <c r="H90" s="15">
        <f>согаз!H90+макс!H90+капитал!H90</f>
        <v>0</v>
      </c>
      <c r="I90" s="8">
        <f t="shared" si="1"/>
        <v>0</v>
      </c>
      <c r="J90" s="16"/>
      <c r="K90" s="16"/>
    </row>
    <row r="91" spans="1:11">
      <c r="A91" s="38">
        <v>84</v>
      </c>
      <c r="B91" s="18">
        <v>670155</v>
      </c>
      <c r="C91" s="30" t="s">
        <v>102</v>
      </c>
      <c r="D91" s="15">
        <f>согаз!D91+макс!D91+капитал!D91</f>
        <v>0</v>
      </c>
      <c r="E91" s="15">
        <f>согаз!E91+макс!E91+капитал!E91</f>
        <v>0</v>
      </c>
      <c r="F91" s="15">
        <f>согаз!F91+макс!F91+капитал!F91</f>
        <v>5427643.620000001</v>
      </c>
      <c r="G91" s="15">
        <f>согаз!G91+макс!G91+капитал!G91</f>
        <v>0</v>
      </c>
      <c r="H91" s="15">
        <f>согаз!H91+макс!H91+капитал!H91</f>
        <v>0</v>
      </c>
      <c r="I91" s="8">
        <f t="shared" si="1"/>
        <v>5427643.620000001</v>
      </c>
      <c r="J91" s="16"/>
      <c r="K91" s="16"/>
    </row>
    <row r="92" spans="1:11" ht="30">
      <c r="A92" s="38">
        <v>85</v>
      </c>
      <c r="B92" s="18">
        <v>670156</v>
      </c>
      <c r="C92" s="25" t="s">
        <v>97</v>
      </c>
      <c r="D92" s="15">
        <f>согаз!D92+макс!D92+капитал!D92</f>
        <v>0</v>
      </c>
      <c r="E92" s="15">
        <f>согаз!E92+макс!E92+капитал!E92</f>
        <v>0</v>
      </c>
      <c r="F92" s="15">
        <f>согаз!F92+макс!F92+капитал!F92</f>
        <v>0</v>
      </c>
      <c r="G92" s="15">
        <f>согаз!G92+макс!G92+капитал!G92</f>
        <v>6901960</v>
      </c>
      <c r="H92" s="15">
        <f>согаз!H92+макс!H92+капитал!H92</f>
        <v>0</v>
      </c>
      <c r="I92" s="8">
        <f t="shared" si="1"/>
        <v>6901960</v>
      </c>
      <c r="J92" s="16"/>
      <c r="K92" s="16"/>
    </row>
    <row r="93" spans="1:11" ht="21.75" customHeight="1">
      <c r="A93" s="38">
        <v>86</v>
      </c>
      <c r="B93" s="18">
        <v>670157</v>
      </c>
      <c r="C93" s="19" t="s">
        <v>104</v>
      </c>
      <c r="D93" s="15">
        <f>согаз!D93+макс!D93+капитал!D93</f>
        <v>205074469.45999995</v>
      </c>
      <c r="E93" s="15">
        <f>согаз!E93+макс!E93+капитал!E93</f>
        <v>0</v>
      </c>
      <c r="F93" s="15">
        <f>согаз!F93+макс!F93+капитал!F93</f>
        <v>23411411.380000003</v>
      </c>
      <c r="G93" s="15">
        <f>согаз!G93+макс!G93+капитал!G93</f>
        <v>317548175.80147517</v>
      </c>
      <c r="H93" s="15">
        <f>согаз!H93+макс!H93+капитал!H93</f>
        <v>0</v>
      </c>
      <c r="I93" s="8">
        <f>D93+F93+G93+H93</f>
        <v>546034056.64147508</v>
      </c>
      <c r="J93" s="16"/>
      <c r="K93" s="16"/>
    </row>
    <row r="94" spans="1:11">
      <c r="A94" s="38"/>
      <c r="B94" s="17"/>
      <c r="C94" s="12" t="s">
        <v>85</v>
      </c>
      <c r="D94" s="8">
        <f>SUM(D8:D93)</f>
        <v>5572225777.8299999</v>
      </c>
      <c r="E94" s="8">
        <f t="shared" ref="E94:I94" si="2">SUM(E8:E93)</f>
        <v>708233588</v>
      </c>
      <c r="F94" s="8">
        <f>SUM(F8:F93)</f>
        <v>1510426064.0800002</v>
      </c>
      <c r="G94" s="8">
        <f>SUM(G8:G93)</f>
        <v>5275166596.6545534</v>
      </c>
      <c r="H94" s="8">
        <f t="shared" si="2"/>
        <v>840534306.69000006</v>
      </c>
      <c r="I94" s="8">
        <f t="shared" si="2"/>
        <v>13198352745.25456</v>
      </c>
      <c r="J94" s="16"/>
      <c r="K94" s="16"/>
    </row>
    <row r="95" spans="1:11">
      <c r="A95" s="39"/>
      <c r="B95" s="17"/>
      <c r="C95" s="12" t="s">
        <v>86</v>
      </c>
      <c r="D95" s="8">
        <v>627676497.16999996</v>
      </c>
      <c r="E95" s="8"/>
      <c r="F95" s="8">
        <v>81368953.919164389</v>
      </c>
      <c r="G95" s="8">
        <v>99067666.605660379</v>
      </c>
      <c r="H95" s="8">
        <v>21071982.30978265</v>
      </c>
      <c r="I95" s="8">
        <f>H95+G95+F95+D95</f>
        <v>829185100.00460744</v>
      </c>
      <c r="J95" s="16"/>
    </row>
    <row r="96" spans="1:11">
      <c r="A96" s="38"/>
      <c r="B96" s="17"/>
      <c r="C96" s="12" t="s">
        <v>87</v>
      </c>
      <c r="D96" s="8">
        <f>D94+D95</f>
        <v>6199902275</v>
      </c>
      <c r="E96" s="8">
        <f t="shared" ref="E96:I96" si="3">E94+E95</f>
        <v>708233588</v>
      </c>
      <c r="F96" s="8">
        <f t="shared" si="3"/>
        <v>1591795017.9991646</v>
      </c>
      <c r="G96" s="8">
        <f t="shared" si="3"/>
        <v>5374234263.2602139</v>
      </c>
      <c r="H96" s="8">
        <f t="shared" si="3"/>
        <v>861606288.99978268</v>
      </c>
      <c r="I96" s="8">
        <f t="shared" si="3"/>
        <v>14027537845.259169</v>
      </c>
      <c r="J96" s="16"/>
    </row>
    <row r="97" spans="4:10">
      <c r="J97" s="16"/>
    </row>
    <row r="98" spans="4:10">
      <c r="D98" s="34"/>
      <c r="E98" s="34"/>
      <c r="F98" s="34"/>
      <c r="G98" s="34"/>
      <c r="H98" s="34"/>
      <c r="I98" s="34"/>
    </row>
  </sheetData>
  <mergeCells count="8">
    <mergeCell ref="A6:A7"/>
    <mergeCell ref="B6:B7"/>
    <mergeCell ref="H1:I1"/>
    <mergeCell ref="C4:I4"/>
    <mergeCell ref="C5:H5"/>
    <mergeCell ref="C6:I6"/>
    <mergeCell ref="C2:I2"/>
    <mergeCell ref="H3:I3"/>
  </mergeCells>
  <pageMargins left="0.31496062992125984" right="0.31496062992125984" top="0.35433070866141736" bottom="0.35433070866141736" header="0.31496062992125984" footer="0.31496062992125984"/>
  <pageSetup paperSize="9" scale="3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I97"/>
  <sheetViews>
    <sheetView zoomScale="70" zoomScaleNormal="70" workbookViewId="0">
      <pane xSplit="3" ySplit="7" topLeftCell="D89" activePane="bottomRight" state="frozen"/>
      <selection pane="topRight" activeCell="C1" sqref="C1"/>
      <selection pane="bottomLeft" activeCell="A8" sqref="A8"/>
      <selection pane="bottomRight" activeCell="B8" sqref="B8:C93"/>
    </sheetView>
  </sheetViews>
  <sheetFormatPr defaultColWidth="8.85546875" defaultRowHeight="18.75"/>
  <cols>
    <col min="1" max="1" width="8.28515625" style="37" customWidth="1"/>
    <col min="2" max="2" width="13.5703125" style="3" customWidth="1"/>
    <col min="3" max="3" width="62.42578125" style="3" customWidth="1"/>
    <col min="4" max="4" width="20.28515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21.42578125" style="2" customWidth="1"/>
    <col min="10" max="10" width="11.28515625" style="3" customWidth="1"/>
    <col min="11" max="16384" width="8.85546875" style="3"/>
  </cols>
  <sheetData>
    <row r="1" spans="1:9" ht="24.75" customHeight="1">
      <c r="A1" s="41"/>
      <c r="B1" s="1"/>
      <c r="C1" s="1"/>
      <c r="D1" s="1"/>
      <c r="E1" s="1"/>
      <c r="F1" s="1"/>
      <c r="G1" s="1"/>
      <c r="H1" s="44" t="s">
        <v>79</v>
      </c>
      <c r="I1" s="44"/>
    </row>
    <row r="2" spans="1:9" ht="18.75" customHeight="1">
      <c r="A2" s="41"/>
      <c r="B2" s="1"/>
      <c r="C2" s="49" t="str">
        <f>свод!C2</f>
        <v>Утверждено на заседании Комиссии по разработке Территориальной программы ОМС от 28.02.2023 года</v>
      </c>
      <c r="D2" s="49"/>
      <c r="E2" s="49"/>
      <c r="F2" s="49"/>
      <c r="G2" s="49"/>
      <c r="H2" s="49"/>
      <c r="I2" s="49"/>
    </row>
    <row r="3" spans="1:9">
      <c r="A3" s="42"/>
      <c r="B3" s="4"/>
      <c r="C3" s="4"/>
      <c r="D3" s="4"/>
      <c r="E3" s="4"/>
      <c r="F3" s="9"/>
      <c r="G3" s="9"/>
      <c r="H3" s="44"/>
      <c r="I3" s="44"/>
    </row>
    <row r="4" spans="1:9">
      <c r="A4" s="42"/>
      <c r="B4" s="4"/>
      <c r="C4" s="45" t="str">
        <f>свод!C4</f>
        <v>Стоимость медицинской помощи в разрезе медицинских и страховых медицинских организаций на 2023 год</v>
      </c>
      <c r="D4" s="45"/>
      <c r="E4" s="45"/>
      <c r="F4" s="45"/>
      <c r="G4" s="45"/>
      <c r="H4" s="45"/>
      <c r="I4" s="45"/>
    </row>
    <row r="5" spans="1:9" ht="24" customHeight="1">
      <c r="A5" s="45"/>
      <c r="B5" s="45"/>
      <c r="C5" s="45"/>
      <c r="D5" s="45"/>
      <c r="E5" s="45"/>
      <c r="F5" s="45"/>
      <c r="G5" s="45"/>
      <c r="H5" s="45"/>
      <c r="I5" s="11" t="s">
        <v>75</v>
      </c>
    </row>
    <row r="6" spans="1:9" ht="21.6" customHeight="1">
      <c r="A6" s="43" t="s">
        <v>1</v>
      </c>
      <c r="B6" s="43" t="s">
        <v>83</v>
      </c>
      <c r="C6" s="46" t="s">
        <v>76</v>
      </c>
      <c r="D6" s="47"/>
      <c r="E6" s="47"/>
      <c r="F6" s="47"/>
      <c r="G6" s="47"/>
      <c r="H6" s="47"/>
      <c r="I6" s="48"/>
    </row>
    <row r="7" spans="1:9" ht="135" customHeight="1">
      <c r="A7" s="43"/>
      <c r="B7" s="43" t="s">
        <v>83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6" t="s">
        <v>84</v>
      </c>
    </row>
    <row r="8" spans="1:9" ht="43.5" customHeight="1">
      <c r="A8" s="38">
        <v>1</v>
      </c>
      <c r="B8" s="18">
        <v>670001</v>
      </c>
      <c r="C8" s="19" t="s">
        <v>12</v>
      </c>
      <c r="D8" s="7">
        <v>0</v>
      </c>
      <c r="E8" s="7"/>
      <c r="F8" s="7">
        <v>0</v>
      </c>
      <c r="G8" s="7">
        <v>3364114</v>
      </c>
      <c r="H8" s="7"/>
      <c r="I8" s="8">
        <f>D8+F8+G8+H8</f>
        <v>3364114</v>
      </c>
    </row>
    <row r="9" spans="1:9" ht="39.75" customHeight="1">
      <c r="A9" s="38">
        <v>2</v>
      </c>
      <c r="B9" s="20">
        <v>670002</v>
      </c>
      <c r="C9" s="19" t="s">
        <v>8</v>
      </c>
      <c r="D9" s="7">
        <v>265500507.53</v>
      </c>
      <c r="E9" s="7">
        <v>51346180</v>
      </c>
      <c r="F9" s="7">
        <v>12869297.98</v>
      </c>
      <c r="G9" s="7">
        <v>18902845.275381487</v>
      </c>
      <c r="H9" s="7"/>
      <c r="I9" s="8">
        <f>D9+F9+G9+H9</f>
        <v>297272650.7853815</v>
      </c>
    </row>
    <row r="10" spans="1:9" ht="39.75" customHeight="1">
      <c r="A10" s="38">
        <v>3</v>
      </c>
      <c r="B10" s="20">
        <v>670003</v>
      </c>
      <c r="C10" s="19" t="s">
        <v>9</v>
      </c>
      <c r="D10" s="7">
        <v>32245625.52</v>
      </c>
      <c r="E10" s="7">
        <v>650883</v>
      </c>
      <c r="F10" s="7">
        <v>9509378.0299999993</v>
      </c>
      <c r="G10" s="7">
        <v>8517928.0137999989</v>
      </c>
      <c r="H10" s="7"/>
      <c r="I10" s="8">
        <f t="shared" ref="I10:I71" si="0">D10+F10+G10+H10</f>
        <v>50272931.563799992</v>
      </c>
    </row>
    <row r="11" spans="1:9" ht="39" customHeight="1">
      <c r="A11" s="38">
        <v>4</v>
      </c>
      <c r="B11" s="18">
        <v>670004</v>
      </c>
      <c r="C11" s="19" t="s">
        <v>10</v>
      </c>
      <c r="D11" s="7">
        <v>0</v>
      </c>
      <c r="E11" s="7"/>
      <c r="F11" s="7">
        <v>0</v>
      </c>
      <c r="G11" s="7">
        <v>13459600</v>
      </c>
      <c r="H11" s="7"/>
      <c r="I11" s="8">
        <f t="shared" si="0"/>
        <v>13459600</v>
      </c>
    </row>
    <row r="12" spans="1:9" ht="35.25" customHeight="1">
      <c r="A12" s="38">
        <v>5</v>
      </c>
      <c r="B12" s="20">
        <v>670005</v>
      </c>
      <c r="C12" s="19" t="s">
        <v>11</v>
      </c>
      <c r="D12" s="7">
        <v>110367393.44</v>
      </c>
      <c r="E12" s="7">
        <v>20433596</v>
      </c>
      <c r="F12" s="7">
        <v>117690476.81999999</v>
      </c>
      <c r="G12" s="7">
        <v>19125732.243290137</v>
      </c>
      <c r="H12" s="7"/>
      <c r="I12" s="8">
        <f t="shared" si="0"/>
        <v>247183602.50329012</v>
      </c>
    </row>
    <row r="13" spans="1:9" ht="32.25" customHeight="1">
      <c r="A13" s="38">
        <v>6</v>
      </c>
      <c r="B13" s="18">
        <v>670006</v>
      </c>
      <c r="C13" s="19" t="s">
        <v>47</v>
      </c>
      <c r="D13" s="7">
        <v>3972389.38</v>
      </c>
      <c r="E13" s="7"/>
      <c r="F13" s="7">
        <v>0</v>
      </c>
      <c r="G13" s="7">
        <v>0</v>
      </c>
      <c r="H13" s="7"/>
      <c r="I13" s="8">
        <f t="shared" si="0"/>
        <v>3972389.38</v>
      </c>
    </row>
    <row r="14" spans="1:9" ht="30" customHeight="1">
      <c r="A14" s="38">
        <v>7</v>
      </c>
      <c r="B14" s="18">
        <v>670008</v>
      </c>
      <c r="C14" s="19" t="s">
        <v>88</v>
      </c>
      <c r="D14" s="7">
        <v>0</v>
      </c>
      <c r="E14" s="7"/>
      <c r="F14" s="7">
        <v>0</v>
      </c>
      <c r="G14" s="7">
        <v>5711660</v>
      </c>
      <c r="H14" s="7"/>
      <c r="I14" s="8">
        <f t="shared" si="0"/>
        <v>5711660</v>
      </c>
    </row>
    <row r="15" spans="1:9" ht="19.5" customHeight="1">
      <c r="A15" s="38">
        <v>8</v>
      </c>
      <c r="B15" s="18">
        <v>670009</v>
      </c>
      <c r="C15" s="19" t="s">
        <v>37</v>
      </c>
      <c r="D15" s="7">
        <v>0</v>
      </c>
      <c r="E15" s="7"/>
      <c r="F15" s="7">
        <v>0</v>
      </c>
      <c r="G15" s="7">
        <v>4611930</v>
      </c>
      <c r="H15" s="7"/>
      <c r="I15" s="8">
        <f t="shared" si="0"/>
        <v>4611930</v>
      </c>
    </row>
    <row r="16" spans="1:9" ht="19.5" customHeight="1">
      <c r="A16" s="38">
        <v>9</v>
      </c>
      <c r="B16" s="18">
        <v>670010</v>
      </c>
      <c r="C16" s="19" t="s">
        <v>40</v>
      </c>
      <c r="D16" s="7">
        <v>0</v>
      </c>
      <c r="E16" s="7"/>
      <c r="F16" s="7">
        <v>0</v>
      </c>
      <c r="G16" s="7">
        <v>4158880</v>
      </c>
      <c r="I16" s="8">
        <f t="shared" si="0"/>
        <v>4158880</v>
      </c>
    </row>
    <row r="17" spans="1:9" ht="27.75" customHeight="1">
      <c r="A17" s="38">
        <v>10</v>
      </c>
      <c r="B17" s="18">
        <v>670011</v>
      </c>
      <c r="C17" s="19" t="s">
        <v>44</v>
      </c>
      <c r="D17" s="7">
        <v>0</v>
      </c>
      <c r="E17" s="7"/>
      <c r="F17" s="7">
        <v>0</v>
      </c>
      <c r="G17" s="7">
        <v>4798250</v>
      </c>
      <c r="H17" s="7"/>
      <c r="I17" s="8">
        <f t="shared" si="0"/>
        <v>4798250</v>
      </c>
    </row>
    <row r="18" spans="1:9" ht="19.5" customHeight="1">
      <c r="A18" s="38">
        <v>11</v>
      </c>
      <c r="B18" s="20">
        <v>670012</v>
      </c>
      <c r="C18" s="19" t="s">
        <v>89</v>
      </c>
      <c r="D18" s="7">
        <v>0</v>
      </c>
      <c r="E18" s="7"/>
      <c r="F18" s="7">
        <v>0</v>
      </c>
      <c r="G18" s="7">
        <v>30750485.948357273</v>
      </c>
      <c r="H18" s="7">
        <v>5104383.4553397177</v>
      </c>
      <c r="I18" s="8">
        <f t="shared" si="0"/>
        <v>35854869.403696992</v>
      </c>
    </row>
    <row r="19" spans="1:9" ht="30.75" customHeight="1">
      <c r="A19" s="38">
        <v>12</v>
      </c>
      <c r="B19" s="20">
        <v>670013</v>
      </c>
      <c r="C19" s="19" t="s">
        <v>28</v>
      </c>
      <c r="D19" s="7">
        <v>2643336.8800000004</v>
      </c>
      <c r="E19" s="7"/>
      <c r="F19" s="7">
        <v>1882868.77</v>
      </c>
      <c r="G19" s="7">
        <v>19659722.585756738</v>
      </c>
      <c r="H19" s="7"/>
      <c r="I19" s="8">
        <f t="shared" si="0"/>
        <v>24185928.23575674</v>
      </c>
    </row>
    <row r="20" spans="1:9" ht="31.5" customHeight="1">
      <c r="A20" s="38">
        <v>13</v>
      </c>
      <c r="B20" s="20">
        <v>670015</v>
      </c>
      <c r="C20" s="19" t="s">
        <v>29</v>
      </c>
      <c r="D20" s="7">
        <v>10869833.289999995</v>
      </c>
      <c r="E20" s="7"/>
      <c r="F20" s="7">
        <v>1923501.73</v>
      </c>
      <c r="G20" s="7">
        <v>5883670.6037398297</v>
      </c>
      <c r="H20" s="7"/>
      <c r="I20" s="8">
        <f t="shared" si="0"/>
        <v>18677005.623739824</v>
      </c>
    </row>
    <row r="21" spans="1:9">
      <c r="A21" s="38">
        <v>14</v>
      </c>
      <c r="B21" s="20">
        <v>670017</v>
      </c>
      <c r="C21" s="19" t="s">
        <v>30</v>
      </c>
      <c r="D21" s="7">
        <v>3724827.4600000009</v>
      </c>
      <c r="E21" s="7"/>
      <c r="F21" s="7">
        <v>1558465.82</v>
      </c>
      <c r="G21" s="7">
        <v>21000233.123022832</v>
      </c>
      <c r="H21" s="7"/>
      <c r="I21" s="8">
        <f t="shared" si="0"/>
        <v>26283526.403022833</v>
      </c>
    </row>
    <row r="22" spans="1:9">
      <c r="A22" s="38">
        <v>15</v>
      </c>
      <c r="B22" s="20">
        <v>670018</v>
      </c>
      <c r="C22" s="19" t="s">
        <v>31</v>
      </c>
      <c r="D22" s="7">
        <v>6247190.3400000036</v>
      </c>
      <c r="E22" s="7"/>
      <c r="F22" s="7">
        <v>3259510.6399999997</v>
      </c>
      <c r="G22" s="7">
        <v>5346354.454758794</v>
      </c>
      <c r="H22" s="7"/>
      <c r="I22" s="8">
        <f t="shared" si="0"/>
        <v>14853055.434758797</v>
      </c>
    </row>
    <row r="23" spans="1:9">
      <c r="A23" s="38">
        <v>16</v>
      </c>
      <c r="B23" s="20">
        <v>670019</v>
      </c>
      <c r="C23" s="19" t="s">
        <v>32</v>
      </c>
      <c r="D23" s="7"/>
      <c r="E23" s="7"/>
      <c r="F23" s="7"/>
      <c r="G23" s="7">
        <v>39854.195900000006</v>
      </c>
      <c r="H23" s="7"/>
      <c r="I23" s="8">
        <f t="shared" si="0"/>
        <v>39854.195900000006</v>
      </c>
    </row>
    <row r="24" spans="1:9" ht="22.7" customHeight="1">
      <c r="A24" s="38">
        <v>17</v>
      </c>
      <c r="B24" s="20">
        <v>670020</v>
      </c>
      <c r="C24" s="19" t="s">
        <v>106</v>
      </c>
      <c r="D24" s="7">
        <v>4170382.7199999997</v>
      </c>
      <c r="E24" s="7"/>
      <c r="F24" s="7">
        <v>2575761.5600000005</v>
      </c>
      <c r="G24" s="7">
        <v>3767562.6036378774</v>
      </c>
      <c r="H24" s="7"/>
      <c r="I24" s="8">
        <f t="shared" si="0"/>
        <v>10513706.883637877</v>
      </c>
    </row>
    <row r="25" spans="1:9">
      <c r="A25" s="38">
        <v>18</v>
      </c>
      <c r="B25" s="20">
        <v>670021</v>
      </c>
      <c r="C25" s="19" t="s">
        <v>33</v>
      </c>
      <c r="D25" s="7"/>
      <c r="E25" s="7"/>
      <c r="F25" s="7"/>
      <c r="G25" s="7">
        <v>19199.957900000001</v>
      </c>
      <c r="H25" s="7"/>
      <c r="I25" s="8">
        <f t="shared" si="0"/>
        <v>19199.957900000001</v>
      </c>
    </row>
    <row r="26" spans="1:9">
      <c r="A26" s="38">
        <v>19</v>
      </c>
      <c r="B26" s="20">
        <v>670022</v>
      </c>
      <c r="C26" s="19" t="s">
        <v>34</v>
      </c>
      <c r="D26" s="7">
        <v>1878616.8900000004</v>
      </c>
      <c r="E26" s="7"/>
      <c r="F26" s="7">
        <v>1258476.3399999999</v>
      </c>
      <c r="G26" s="7">
        <v>3594478.3690342247</v>
      </c>
      <c r="H26" s="7"/>
      <c r="I26" s="8">
        <f t="shared" si="0"/>
        <v>6731571.5990342256</v>
      </c>
    </row>
    <row r="27" spans="1:9" ht="36" customHeight="1">
      <c r="A27" s="38">
        <v>20</v>
      </c>
      <c r="B27" s="20">
        <v>670023</v>
      </c>
      <c r="C27" s="19" t="s">
        <v>35</v>
      </c>
      <c r="D27" s="7">
        <v>3561567.63</v>
      </c>
      <c r="E27" s="7"/>
      <c r="F27" s="7">
        <v>1277638.3999999999</v>
      </c>
      <c r="G27" s="7">
        <v>24270890.637258381</v>
      </c>
      <c r="H27" s="7"/>
      <c r="I27" s="8">
        <f t="shared" si="0"/>
        <v>29110096.667258382</v>
      </c>
    </row>
    <row r="28" spans="1:9" ht="36" customHeight="1">
      <c r="A28" s="38">
        <v>21</v>
      </c>
      <c r="B28" s="20">
        <v>670024</v>
      </c>
      <c r="C28" s="19" t="s">
        <v>90</v>
      </c>
      <c r="D28" s="7">
        <v>2381817.2499999991</v>
      </c>
      <c r="E28" s="7"/>
      <c r="F28" s="7">
        <v>1553512.39</v>
      </c>
      <c r="G28" s="7">
        <v>7622322.0694224797</v>
      </c>
      <c r="H28" s="7"/>
      <c r="I28" s="8">
        <f t="shared" si="0"/>
        <v>11557651.709422478</v>
      </c>
    </row>
    <row r="29" spans="1:9" ht="36" customHeight="1">
      <c r="A29" s="38">
        <v>22</v>
      </c>
      <c r="B29" s="20">
        <v>670026</v>
      </c>
      <c r="C29" s="19" t="s">
        <v>81</v>
      </c>
      <c r="D29" s="7">
        <v>8767651.8700000029</v>
      </c>
      <c r="E29" s="7"/>
      <c r="F29" s="7">
        <v>2363256.61</v>
      </c>
      <c r="G29" s="7">
        <v>10361260.409462972</v>
      </c>
      <c r="H29" s="7"/>
      <c r="I29" s="8">
        <f t="shared" si="0"/>
        <v>21492168.889462974</v>
      </c>
    </row>
    <row r="30" spans="1:9" ht="36" customHeight="1">
      <c r="A30" s="38">
        <v>23</v>
      </c>
      <c r="B30" s="20">
        <v>670027</v>
      </c>
      <c r="C30" s="19" t="s">
        <v>38</v>
      </c>
      <c r="D30" s="7">
        <v>40959298.960000008</v>
      </c>
      <c r="E30" s="7"/>
      <c r="F30" s="7">
        <v>5656713.9500000002</v>
      </c>
      <c r="G30" s="7">
        <v>46372354.496830434</v>
      </c>
      <c r="H30" s="7"/>
      <c r="I30" s="8">
        <f t="shared" si="0"/>
        <v>92988367.406830445</v>
      </c>
    </row>
    <row r="31" spans="1:9" ht="36" customHeight="1">
      <c r="A31" s="38">
        <v>24</v>
      </c>
      <c r="B31" s="20">
        <v>670028</v>
      </c>
      <c r="C31" s="19" t="s">
        <v>39</v>
      </c>
      <c r="D31" s="7">
        <v>10088897.220000003</v>
      </c>
      <c r="E31" s="7"/>
      <c r="F31" s="7">
        <v>4426524.41</v>
      </c>
      <c r="G31" s="7">
        <v>31283545.497478053</v>
      </c>
      <c r="H31" s="7"/>
      <c r="I31" s="8">
        <f t="shared" si="0"/>
        <v>45798967.127478056</v>
      </c>
    </row>
    <row r="32" spans="1:9" ht="21" customHeight="1">
      <c r="A32" s="38">
        <v>25</v>
      </c>
      <c r="B32" s="21">
        <v>670029</v>
      </c>
      <c r="C32" s="22" t="s">
        <v>91</v>
      </c>
      <c r="D32" s="7">
        <v>43519440.86999999</v>
      </c>
      <c r="E32" s="7"/>
      <c r="F32" s="7">
        <v>4709722.66</v>
      </c>
      <c r="G32" s="7">
        <v>21438778.075762056</v>
      </c>
      <c r="H32" s="7"/>
      <c r="I32" s="8">
        <f t="shared" si="0"/>
        <v>69667941.605762035</v>
      </c>
    </row>
    <row r="33" spans="1:9">
      <c r="A33" s="38">
        <v>26</v>
      </c>
      <c r="B33" s="20">
        <v>670030</v>
      </c>
      <c r="C33" s="19" t="s">
        <v>105</v>
      </c>
      <c r="D33" s="7">
        <v>5217652.4899999984</v>
      </c>
      <c r="E33" s="7"/>
      <c r="F33" s="7">
        <v>2024372.2799999998</v>
      </c>
      <c r="G33" s="7">
        <v>2953967.0020869402</v>
      </c>
      <c r="H33" s="7"/>
      <c r="I33" s="8">
        <f t="shared" si="0"/>
        <v>10195991.772086937</v>
      </c>
    </row>
    <row r="34" spans="1:9">
      <c r="A34" s="38">
        <v>27</v>
      </c>
      <c r="B34" s="20">
        <v>670033</v>
      </c>
      <c r="C34" s="19" t="s">
        <v>42</v>
      </c>
      <c r="D34" s="7">
        <v>1985398.8699999996</v>
      </c>
      <c r="E34" s="7"/>
      <c r="F34" s="7">
        <v>1766429.68</v>
      </c>
      <c r="G34" s="7">
        <v>1803726.6579818355</v>
      </c>
      <c r="H34" s="7"/>
      <c r="I34" s="8">
        <f t="shared" si="0"/>
        <v>5555555.2079818351</v>
      </c>
    </row>
    <row r="35" spans="1:9" ht="22.5" customHeight="1">
      <c r="A35" s="38">
        <v>28</v>
      </c>
      <c r="B35" s="20">
        <v>670035</v>
      </c>
      <c r="C35" s="19" t="s">
        <v>43</v>
      </c>
      <c r="D35" s="7">
        <v>46828.21</v>
      </c>
      <c r="E35" s="7"/>
      <c r="F35" s="7">
        <v>28855.86</v>
      </c>
      <c r="G35" s="7">
        <v>97166.13895445544</v>
      </c>
      <c r="H35" s="7"/>
      <c r="I35" s="8">
        <f t="shared" si="0"/>
        <v>172850.20895445545</v>
      </c>
    </row>
    <row r="36" spans="1:9" ht="23.25" customHeight="1">
      <c r="A36" s="38">
        <v>29</v>
      </c>
      <c r="B36" s="20">
        <v>670036</v>
      </c>
      <c r="C36" s="19" t="s">
        <v>45</v>
      </c>
      <c r="D36" s="7">
        <v>26144210.539999988</v>
      </c>
      <c r="E36" s="7"/>
      <c r="F36" s="7">
        <v>4747086.83</v>
      </c>
      <c r="G36" s="7">
        <v>32161365.969099991</v>
      </c>
      <c r="H36" s="7"/>
      <c r="I36" s="8">
        <f t="shared" si="0"/>
        <v>63052663.339099981</v>
      </c>
    </row>
    <row r="37" spans="1:9">
      <c r="A37" s="38">
        <v>30</v>
      </c>
      <c r="B37" s="20">
        <v>670037</v>
      </c>
      <c r="C37" s="19" t="s">
        <v>36</v>
      </c>
      <c r="D37" s="7">
        <v>18443.91</v>
      </c>
      <c r="E37" s="7"/>
      <c r="F37" s="7">
        <v>141393.72999999998</v>
      </c>
      <c r="G37" s="7">
        <v>253683.41568141541</v>
      </c>
      <c r="H37" s="7"/>
      <c r="I37" s="8">
        <f t="shared" si="0"/>
        <v>413521.05568141537</v>
      </c>
    </row>
    <row r="38" spans="1:9">
      <c r="A38" s="38">
        <v>31</v>
      </c>
      <c r="B38" s="20">
        <v>670039</v>
      </c>
      <c r="C38" s="19" t="s">
        <v>19</v>
      </c>
      <c r="D38" s="7">
        <v>0</v>
      </c>
      <c r="E38" s="7"/>
      <c r="F38" s="7">
        <v>2414273.62</v>
      </c>
      <c r="G38" s="7">
        <v>56525538.959624358</v>
      </c>
      <c r="H38" s="7"/>
      <c r="I38" s="8">
        <f t="shared" si="0"/>
        <v>58939812.579624355</v>
      </c>
    </row>
    <row r="39" spans="1:9">
      <c r="A39" s="38">
        <v>32</v>
      </c>
      <c r="B39" s="20">
        <v>670040</v>
      </c>
      <c r="C39" s="19" t="s">
        <v>20</v>
      </c>
      <c r="D39" s="7">
        <v>0</v>
      </c>
      <c r="E39" s="7"/>
      <c r="F39" s="7">
        <v>5127193.4300000006</v>
      </c>
      <c r="G39" s="7">
        <v>35285220.72809469</v>
      </c>
      <c r="H39" s="7"/>
      <c r="I39" s="8">
        <f t="shared" si="0"/>
        <v>40412414.158094689</v>
      </c>
    </row>
    <row r="40" spans="1:9">
      <c r="A40" s="38">
        <v>33</v>
      </c>
      <c r="B40" s="20">
        <v>670041</v>
      </c>
      <c r="C40" s="19" t="s">
        <v>21</v>
      </c>
      <c r="D40" s="7">
        <v>0</v>
      </c>
      <c r="E40" s="7"/>
      <c r="F40" s="7">
        <v>1724258.3199999998</v>
      </c>
      <c r="G40" s="7">
        <v>41195808.156035423</v>
      </c>
      <c r="H40" s="7"/>
      <c r="I40" s="8">
        <f t="shared" si="0"/>
        <v>42920066.476035424</v>
      </c>
    </row>
    <row r="41" spans="1:9">
      <c r="A41" s="38">
        <v>34</v>
      </c>
      <c r="B41" s="20">
        <v>670042</v>
      </c>
      <c r="C41" s="19" t="s">
        <v>22</v>
      </c>
      <c r="D41" s="7">
        <v>0</v>
      </c>
      <c r="E41" s="7"/>
      <c r="F41" s="7">
        <v>2246428.92</v>
      </c>
      <c r="G41" s="7">
        <v>22415977.881384723</v>
      </c>
      <c r="H41" s="7"/>
      <c r="I41" s="8">
        <f t="shared" si="0"/>
        <v>24662406.801384725</v>
      </c>
    </row>
    <row r="42" spans="1:9">
      <c r="A42" s="38">
        <v>35</v>
      </c>
      <c r="B42" s="20">
        <v>670043</v>
      </c>
      <c r="C42" s="19" t="s">
        <v>23</v>
      </c>
      <c r="D42" s="7">
        <v>0</v>
      </c>
      <c r="E42" s="7"/>
      <c r="F42" s="7">
        <v>1950776.6199999996</v>
      </c>
      <c r="G42" s="7">
        <v>32847861.839666046</v>
      </c>
      <c r="H42" s="7"/>
      <c r="I42" s="8">
        <f t="shared" si="0"/>
        <v>34798638.459666044</v>
      </c>
    </row>
    <row r="43" spans="1:9" ht="20.25" customHeight="1">
      <c r="A43" s="38">
        <v>36</v>
      </c>
      <c r="B43" s="20">
        <v>670044</v>
      </c>
      <c r="C43" s="19" t="s">
        <v>24</v>
      </c>
      <c r="D43" s="7">
        <v>0</v>
      </c>
      <c r="E43" s="7"/>
      <c r="F43" s="7">
        <v>1763748.2300000002</v>
      </c>
      <c r="G43" s="7">
        <v>28171372.324975949</v>
      </c>
      <c r="H43" s="7"/>
      <c r="I43" s="8">
        <f t="shared" si="0"/>
        <v>29935120.554975949</v>
      </c>
    </row>
    <row r="44" spans="1:9" ht="30" customHeight="1">
      <c r="A44" s="38">
        <v>37</v>
      </c>
      <c r="B44" s="20">
        <v>670045</v>
      </c>
      <c r="C44" s="19" t="s">
        <v>18</v>
      </c>
      <c r="D44" s="7">
        <v>0</v>
      </c>
      <c r="E44" s="7"/>
      <c r="F44" s="7">
        <v>6449253.8500000006</v>
      </c>
      <c r="G44" s="7">
        <v>36019405.640744008</v>
      </c>
      <c r="H44" s="7"/>
      <c r="I44" s="8">
        <f t="shared" si="0"/>
        <v>42468659.49074401</v>
      </c>
    </row>
    <row r="45" spans="1:9" ht="19.899999999999999" customHeight="1">
      <c r="A45" s="38">
        <v>38</v>
      </c>
      <c r="B45" s="18">
        <v>670046</v>
      </c>
      <c r="C45" s="19" t="s">
        <v>26</v>
      </c>
      <c r="D45" s="7">
        <v>0</v>
      </c>
      <c r="E45" s="7"/>
      <c r="F45" s="7">
        <v>0</v>
      </c>
      <c r="G45" s="7">
        <v>15162640</v>
      </c>
      <c r="H45" s="7"/>
      <c r="I45" s="8">
        <f t="shared" si="0"/>
        <v>15162640</v>
      </c>
    </row>
    <row r="46" spans="1:9" ht="24.6" customHeight="1">
      <c r="A46" s="38">
        <v>39</v>
      </c>
      <c r="B46" s="18">
        <v>670047</v>
      </c>
      <c r="C46" s="19" t="s">
        <v>27</v>
      </c>
      <c r="D46" s="7">
        <v>0</v>
      </c>
      <c r="E46" s="7"/>
      <c r="F46" s="7">
        <v>0</v>
      </c>
      <c r="G46" s="7">
        <v>11501010</v>
      </c>
      <c r="H46" s="7"/>
      <c r="I46" s="8">
        <f t="shared" si="0"/>
        <v>11501010</v>
      </c>
    </row>
    <row r="47" spans="1:9" ht="33.6" customHeight="1">
      <c r="A47" s="38">
        <v>40</v>
      </c>
      <c r="B47" s="20">
        <v>670048</v>
      </c>
      <c r="C47" s="19" t="s">
        <v>16</v>
      </c>
      <c r="D47" s="7">
        <v>183541715.00999999</v>
      </c>
      <c r="E47" s="7">
        <v>22914038</v>
      </c>
      <c r="F47" s="7">
        <v>11389484.310000001</v>
      </c>
      <c r="G47" s="7">
        <v>38613190.238097996</v>
      </c>
      <c r="H47" s="7"/>
      <c r="I47" s="33">
        <f t="shared" si="0"/>
        <v>233544389.55809799</v>
      </c>
    </row>
    <row r="48" spans="1:9" ht="21" customHeight="1">
      <c r="A48" s="38">
        <v>41</v>
      </c>
      <c r="B48" s="20">
        <v>670049</v>
      </c>
      <c r="C48" s="19" t="s">
        <v>92</v>
      </c>
      <c r="D48" s="7">
        <v>13818851.040000005</v>
      </c>
      <c r="E48" s="7"/>
      <c r="F48" s="7">
        <v>365988.56</v>
      </c>
      <c r="G48" s="7">
        <v>22369043.8028</v>
      </c>
      <c r="H48" s="7"/>
      <c r="I48" s="8">
        <f t="shared" si="0"/>
        <v>36553883.402800009</v>
      </c>
    </row>
    <row r="49" spans="1:9" ht="21" customHeight="1">
      <c r="A49" s="38">
        <v>42</v>
      </c>
      <c r="B49" s="20">
        <v>670050</v>
      </c>
      <c r="C49" s="19" t="s">
        <v>17</v>
      </c>
      <c r="D49" s="7">
        <v>16051409.529999999</v>
      </c>
      <c r="E49" s="7"/>
      <c r="F49" s="7">
        <v>0</v>
      </c>
      <c r="G49" s="7">
        <v>935582</v>
      </c>
      <c r="H49" s="7"/>
      <c r="I49" s="8">
        <f t="shared" si="0"/>
        <v>16986991.530000001</v>
      </c>
    </row>
    <row r="50" spans="1:9" ht="21.75" customHeight="1">
      <c r="A50" s="38">
        <v>43</v>
      </c>
      <c r="B50" s="18">
        <v>670051</v>
      </c>
      <c r="C50" s="19" t="s">
        <v>25</v>
      </c>
      <c r="D50" s="7">
        <v>0</v>
      </c>
      <c r="E50" s="7"/>
      <c r="F50" s="7">
        <v>0</v>
      </c>
      <c r="G50" s="7">
        <v>21554164</v>
      </c>
      <c r="H50" s="7"/>
      <c r="I50" s="8">
        <f t="shared" si="0"/>
        <v>21554164</v>
      </c>
    </row>
    <row r="51" spans="1:9" ht="21.75" customHeight="1">
      <c r="A51" s="38">
        <v>44</v>
      </c>
      <c r="B51" s="21">
        <v>670052</v>
      </c>
      <c r="C51" s="22" t="s">
        <v>93</v>
      </c>
      <c r="D51" s="7">
        <v>13232362.219999997</v>
      </c>
      <c r="E51" s="7"/>
      <c r="F51" s="7">
        <v>6431538.0500000007</v>
      </c>
      <c r="G51" s="7">
        <v>103976555.86089875</v>
      </c>
      <c r="H51" s="7"/>
      <c r="I51" s="8">
        <f t="shared" si="0"/>
        <v>123640456.13089874</v>
      </c>
    </row>
    <row r="52" spans="1:9" ht="17.25" customHeight="1">
      <c r="A52" s="38">
        <v>45</v>
      </c>
      <c r="B52" s="21">
        <v>670053</v>
      </c>
      <c r="C52" s="22" t="s">
        <v>41</v>
      </c>
      <c r="D52" s="7">
        <v>2069207.8699999999</v>
      </c>
      <c r="E52" s="7"/>
      <c r="F52" s="7">
        <v>2246909.79</v>
      </c>
      <c r="G52" s="7">
        <v>53789236.781059265</v>
      </c>
      <c r="H52" s="7"/>
      <c r="I52" s="8">
        <f t="shared" si="0"/>
        <v>58105354.441059262</v>
      </c>
    </row>
    <row r="53" spans="1:9" ht="18.95" customHeight="1">
      <c r="A53" s="38">
        <v>46</v>
      </c>
      <c r="B53" s="20">
        <v>670054</v>
      </c>
      <c r="C53" s="19" t="s">
        <v>15</v>
      </c>
      <c r="D53" s="7">
        <v>141838439.31999999</v>
      </c>
      <c r="E53" s="7">
        <v>36061467</v>
      </c>
      <c r="F53" s="7">
        <v>0</v>
      </c>
      <c r="G53" s="7">
        <v>18395981.178606</v>
      </c>
      <c r="H53" s="7"/>
      <c r="I53" s="8">
        <f t="shared" si="0"/>
        <v>160234420.498606</v>
      </c>
    </row>
    <row r="54" spans="1:9" ht="18.95" customHeight="1">
      <c r="A54" s="38">
        <v>47</v>
      </c>
      <c r="B54" s="18">
        <v>670055</v>
      </c>
      <c r="C54" s="19" t="s">
        <v>48</v>
      </c>
      <c r="D54" s="7">
        <v>0</v>
      </c>
      <c r="E54" s="7"/>
      <c r="F54" s="7">
        <v>0</v>
      </c>
      <c r="G54" s="7">
        <v>577289.50679999997</v>
      </c>
      <c r="H54" s="7"/>
      <c r="I54" s="8">
        <f t="shared" si="0"/>
        <v>577289.50679999997</v>
      </c>
    </row>
    <row r="55" spans="1:9" ht="19.5" customHeight="1">
      <c r="A55" s="38">
        <v>48</v>
      </c>
      <c r="B55" s="20">
        <v>670056</v>
      </c>
      <c r="C55" s="19" t="s">
        <v>46</v>
      </c>
      <c r="D55" s="7">
        <v>0</v>
      </c>
      <c r="E55" s="7"/>
      <c r="F55" s="7">
        <v>0</v>
      </c>
      <c r="G55" s="7">
        <v>1529434.7144000002</v>
      </c>
      <c r="H55" s="7"/>
      <c r="I55" s="8">
        <f t="shared" si="0"/>
        <v>1529434.7144000002</v>
      </c>
    </row>
    <row r="56" spans="1:9" ht="30.6" customHeight="1">
      <c r="A56" s="38">
        <v>49</v>
      </c>
      <c r="B56" s="20">
        <v>670057</v>
      </c>
      <c r="C56" s="19" t="s">
        <v>94</v>
      </c>
      <c r="D56" s="7">
        <v>74220046.710000008</v>
      </c>
      <c r="E56" s="7">
        <v>14760246</v>
      </c>
      <c r="F56" s="7">
        <v>6274916.3100000005</v>
      </c>
      <c r="G56" s="7">
        <v>25897349.074662343</v>
      </c>
      <c r="H56" s="7"/>
      <c r="I56" s="8">
        <f t="shared" si="0"/>
        <v>106392312.09466235</v>
      </c>
    </row>
    <row r="57" spans="1:9" ht="34.5" customHeight="1">
      <c r="A57" s="38">
        <v>50</v>
      </c>
      <c r="B57" s="20">
        <v>670059</v>
      </c>
      <c r="C57" s="19" t="s">
        <v>13</v>
      </c>
      <c r="D57" s="7">
        <v>14439118.01</v>
      </c>
      <c r="E57" s="7"/>
      <c r="F57" s="7">
        <v>0</v>
      </c>
      <c r="G57" s="7">
        <v>1633895.2188000001</v>
      </c>
      <c r="H57" s="7"/>
      <c r="I57" s="8">
        <f t="shared" si="0"/>
        <v>16073013.228800001</v>
      </c>
    </row>
    <row r="58" spans="1:9" ht="23.45" customHeight="1">
      <c r="A58" s="38">
        <v>51</v>
      </c>
      <c r="B58" s="20">
        <v>670062</v>
      </c>
      <c r="C58" s="19" t="s">
        <v>49</v>
      </c>
      <c r="D58" s="7">
        <v>0</v>
      </c>
      <c r="E58" s="7"/>
      <c r="F58" s="7">
        <v>0</v>
      </c>
      <c r="G58" s="7">
        <v>430709.33280000003</v>
      </c>
      <c r="H58" s="7"/>
      <c r="I58" s="8">
        <f t="shared" si="0"/>
        <v>430709.33280000003</v>
      </c>
    </row>
    <row r="59" spans="1:9" ht="22.5" customHeight="1">
      <c r="A59" s="38">
        <v>52</v>
      </c>
      <c r="B59" s="20">
        <v>670065</v>
      </c>
      <c r="C59" s="19" t="s">
        <v>50</v>
      </c>
      <c r="D59" s="7">
        <v>0</v>
      </c>
      <c r="E59" s="7"/>
      <c r="F59" s="7">
        <v>480931.06000000006</v>
      </c>
      <c r="G59" s="7">
        <v>136516.1588247701</v>
      </c>
      <c r="H59" s="7"/>
      <c r="I59" s="8">
        <f t="shared" si="0"/>
        <v>617447.21882477019</v>
      </c>
    </row>
    <row r="60" spans="1:9" ht="18.95" customHeight="1">
      <c r="A60" s="38">
        <v>53</v>
      </c>
      <c r="B60" s="18">
        <v>670066</v>
      </c>
      <c r="C60" s="19" t="s">
        <v>14</v>
      </c>
      <c r="D60" s="7">
        <v>0</v>
      </c>
      <c r="E60" s="7"/>
      <c r="F60" s="7">
        <v>0</v>
      </c>
      <c r="G60" s="7">
        <v>0</v>
      </c>
      <c r="H60" s="7">
        <v>146202442.85265595</v>
      </c>
      <c r="I60" s="8">
        <f t="shared" si="0"/>
        <v>146202442.85265595</v>
      </c>
    </row>
    <row r="61" spans="1:9" ht="32.25" customHeight="1">
      <c r="A61" s="38">
        <v>54</v>
      </c>
      <c r="B61" s="20">
        <v>670067</v>
      </c>
      <c r="C61" s="19" t="s">
        <v>51</v>
      </c>
      <c r="D61" s="7">
        <v>485189.68</v>
      </c>
      <c r="E61" s="7"/>
      <c r="F61" s="7">
        <v>1641177.6000000003</v>
      </c>
      <c r="G61" s="7">
        <v>3861372.0471999999</v>
      </c>
      <c r="H61" s="7"/>
      <c r="I61" s="8">
        <f t="shared" si="0"/>
        <v>5987739.3272000002</v>
      </c>
    </row>
    <row r="62" spans="1:9">
      <c r="A62" s="38">
        <v>55</v>
      </c>
      <c r="B62" s="23">
        <v>670068</v>
      </c>
      <c r="C62" s="19" t="s">
        <v>53</v>
      </c>
      <c r="D62" s="7">
        <v>0</v>
      </c>
      <c r="E62" s="7"/>
      <c r="F62" s="7">
        <v>1000636.49</v>
      </c>
      <c r="G62" s="7">
        <v>0</v>
      </c>
      <c r="H62" s="7"/>
      <c r="I62" s="8">
        <f t="shared" si="0"/>
        <v>1000636.49</v>
      </c>
    </row>
    <row r="63" spans="1:9" ht="26.25" customHeight="1">
      <c r="A63" s="38">
        <v>56</v>
      </c>
      <c r="B63" s="23">
        <v>670070</v>
      </c>
      <c r="C63" s="24" t="s">
        <v>52</v>
      </c>
      <c r="D63" s="7">
        <v>0</v>
      </c>
      <c r="E63" s="7"/>
      <c r="F63" s="7">
        <v>0</v>
      </c>
      <c r="G63" s="7">
        <v>6125.9808000000003</v>
      </c>
      <c r="H63" s="7"/>
      <c r="I63" s="8">
        <f t="shared" si="0"/>
        <v>6125.9808000000003</v>
      </c>
    </row>
    <row r="64" spans="1:9" ht="18" customHeight="1">
      <c r="A64" s="38">
        <v>57</v>
      </c>
      <c r="B64" s="23">
        <v>670072</v>
      </c>
      <c r="C64" s="19" t="s">
        <v>54</v>
      </c>
      <c r="D64" s="7">
        <v>0</v>
      </c>
      <c r="E64" s="7"/>
      <c r="F64" s="7">
        <v>872996.34</v>
      </c>
      <c r="G64" s="7">
        <v>0</v>
      </c>
      <c r="H64" s="7"/>
      <c r="I64" s="8">
        <f t="shared" si="0"/>
        <v>872996.34</v>
      </c>
    </row>
    <row r="65" spans="1:9">
      <c r="A65" s="38">
        <v>58</v>
      </c>
      <c r="B65" s="18">
        <v>670081</v>
      </c>
      <c r="C65" s="25" t="s">
        <v>59</v>
      </c>
      <c r="D65" s="7">
        <v>0</v>
      </c>
      <c r="E65" s="7"/>
      <c r="F65" s="7">
        <v>0</v>
      </c>
      <c r="G65" s="7">
        <v>1505180</v>
      </c>
      <c r="H65" s="7"/>
      <c r="I65" s="8">
        <f t="shared" si="0"/>
        <v>1505180</v>
      </c>
    </row>
    <row r="66" spans="1:9">
      <c r="A66" s="38">
        <v>59</v>
      </c>
      <c r="B66" s="20">
        <v>670082</v>
      </c>
      <c r="C66" s="25" t="s">
        <v>58</v>
      </c>
      <c r="D66" s="7">
        <v>0</v>
      </c>
      <c r="E66" s="7"/>
      <c r="F66" s="7">
        <v>0</v>
      </c>
      <c r="G66" s="7">
        <v>4589280.7523299996</v>
      </c>
      <c r="H66" s="7"/>
      <c r="I66" s="8">
        <f t="shared" si="0"/>
        <v>4589280.7523299996</v>
      </c>
    </row>
    <row r="67" spans="1:9">
      <c r="A67" s="38">
        <v>60</v>
      </c>
      <c r="B67" s="18">
        <v>670084</v>
      </c>
      <c r="C67" s="19" t="s">
        <v>55</v>
      </c>
      <c r="D67" s="7">
        <v>0</v>
      </c>
      <c r="E67" s="7"/>
      <c r="F67" s="7">
        <v>27136602.696785714</v>
      </c>
      <c r="G67" s="7">
        <v>2442.4908</v>
      </c>
      <c r="H67" s="7"/>
      <c r="I67" s="8">
        <f t="shared" si="0"/>
        <v>27139045.187585715</v>
      </c>
    </row>
    <row r="68" spans="1:9">
      <c r="A68" s="38">
        <v>61</v>
      </c>
      <c r="B68" s="20">
        <v>670085</v>
      </c>
      <c r="C68" s="25" t="s">
        <v>95</v>
      </c>
      <c r="D68" s="7">
        <v>0</v>
      </c>
      <c r="E68" s="7"/>
      <c r="F68" s="7">
        <v>0</v>
      </c>
      <c r="G68" s="7">
        <v>1281938.8478999999</v>
      </c>
      <c r="H68" s="7"/>
      <c r="I68" s="8">
        <f t="shared" si="0"/>
        <v>1281938.8478999999</v>
      </c>
    </row>
    <row r="69" spans="1:9">
      <c r="A69" s="38">
        <v>62</v>
      </c>
      <c r="B69" s="20">
        <v>670090</v>
      </c>
      <c r="C69" s="19" t="s">
        <v>96</v>
      </c>
      <c r="D69" s="7">
        <v>0</v>
      </c>
      <c r="E69" s="7"/>
      <c r="F69" s="7">
        <v>10773350.140000001</v>
      </c>
      <c r="G69" s="7">
        <v>0</v>
      </c>
      <c r="H69" s="7"/>
      <c r="I69" s="8">
        <f t="shared" si="0"/>
        <v>10773350.140000001</v>
      </c>
    </row>
    <row r="70" spans="1:9" ht="21.75" customHeight="1">
      <c r="A70" s="38">
        <v>63</v>
      </c>
      <c r="B70" s="20">
        <v>670097</v>
      </c>
      <c r="C70" s="19" t="s">
        <v>57</v>
      </c>
      <c r="D70" s="7">
        <v>0</v>
      </c>
      <c r="E70" s="7"/>
      <c r="F70" s="7">
        <v>652382.98</v>
      </c>
      <c r="G70" s="7">
        <v>3689343.1952</v>
      </c>
      <c r="H70" s="7"/>
      <c r="I70" s="8">
        <f t="shared" si="0"/>
        <v>4341726.1752000004</v>
      </c>
    </row>
    <row r="71" spans="1:9">
      <c r="A71" s="38">
        <v>64</v>
      </c>
      <c r="B71" s="20">
        <v>670099</v>
      </c>
      <c r="C71" s="19" t="s">
        <v>56</v>
      </c>
      <c r="D71" s="7">
        <v>0</v>
      </c>
      <c r="E71" s="7"/>
      <c r="F71" s="7">
        <v>1606967.85</v>
      </c>
      <c r="G71" s="7">
        <v>23332507.252539776</v>
      </c>
      <c r="H71" s="7"/>
      <c r="I71" s="8">
        <f t="shared" si="0"/>
        <v>24939475.102539778</v>
      </c>
    </row>
    <row r="72" spans="1:9" ht="22.5" customHeight="1">
      <c r="A72" s="38">
        <v>65</v>
      </c>
      <c r="B72" s="18">
        <v>670104</v>
      </c>
      <c r="C72" s="25" t="s">
        <v>60</v>
      </c>
      <c r="D72" s="7">
        <v>0</v>
      </c>
      <c r="E72" s="7"/>
      <c r="F72" s="7">
        <v>0</v>
      </c>
      <c r="G72" s="7">
        <v>9899.7852000000003</v>
      </c>
      <c r="H72" s="7"/>
      <c r="I72" s="8">
        <f t="shared" ref="I72:I92" si="1">D72+F72+G72+H72</f>
        <v>9899.7852000000003</v>
      </c>
    </row>
    <row r="73" spans="1:9" ht="31.5">
      <c r="A73" s="38">
        <v>66</v>
      </c>
      <c r="B73" s="26">
        <v>670106</v>
      </c>
      <c r="C73" s="27" t="s">
        <v>63</v>
      </c>
      <c r="D73" s="7">
        <v>0</v>
      </c>
      <c r="E73" s="7"/>
      <c r="F73" s="7">
        <v>0</v>
      </c>
      <c r="G73" s="7">
        <v>25040.016</v>
      </c>
      <c r="H73" s="7"/>
      <c r="I73" s="8">
        <f t="shared" si="1"/>
        <v>25040.016</v>
      </c>
    </row>
    <row r="74" spans="1:9" ht="21.6" customHeight="1">
      <c r="A74" s="38">
        <v>67</v>
      </c>
      <c r="B74" s="26">
        <v>670107</v>
      </c>
      <c r="C74" s="28" t="s">
        <v>98</v>
      </c>
      <c r="D74" s="7">
        <v>0</v>
      </c>
      <c r="E74" s="7"/>
      <c r="F74" s="7">
        <v>0</v>
      </c>
      <c r="G74" s="7">
        <v>0</v>
      </c>
      <c r="H74" s="7"/>
      <c r="I74" s="8">
        <f t="shared" si="1"/>
        <v>0</v>
      </c>
    </row>
    <row r="75" spans="1:9">
      <c r="A75" s="38">
        <v>68</v>
      </c>
      <c r="B75" s="23">
        <v>670121</v>
      </c>
      <c r="C75" s="25" t="s">
        <v>61</v>
      </c>
      <c r="D75" s="7">
        <v>0</v>
      </c>
      <c r="E75" s="7"/>
      <c r="F75" s="7">
        <v>0</v>
      </c>
      <c r="G75" s="7">
        <v>174453.30252548016</v>
      </c>
      <c r="H75" s="7"/>
      <c r="I75" s="8">
        <f t="shared" si="1"/>
        <v>174453.30252548016</v>
      </c>
    </row>
    <row r="76" spans="1:9" ht="21" customHeight="1">
      <c r="A76" s="38">
        <v>69</v>
      </c>
      <c r="B76" s="23">
        <v>670123</v>
      </c>
      <c r="C76" s="25" t="s">
        <v>62</v>
      </c>
      <c r="D76" s="7">
        <v>0</v>
      </c>
      <c r="E76" s="7"/>
      <c r="F76" s="7">
        <v>0</v>
      </c>
      <c r="G76" s="7">
        <v>0</v>
      </c>
      <c r="H76" s="7"/>
      <c r="I76" s="8">
        <f t="shared" si="1"/>
        <v>0</v>
      </c>
    </row>
    <row r="77" spans="1:9" ht="25.5" customHeight="1">
      <c r="A77" s="38">
        <v>70</v>
      </c>
      <c r="B77" s="26">
        <v>670125</v>
      </c>
      <c r="C77" s="25" t="s">
        <v>99</v>
      </c>
      <c r="D77" s="7">
        <v>0</v>
      </c>
      <c r="E77" s="7"/>
      <c r="F77" s="7">
        <v>13103603.039999999</v>
      </c>
      <c r="G77" s="7">
        <v>0</v>
      </c>
      <c r="H77" s="7"/>
      <c r="I77" s="8">
        <f t="shared" si="1"/>
        <v>13103603.039999999</v>
      </c>
    </row>
    <row r="78" spans="1:9">
      <c r="A78" s="38">
        <v>71</v>
      </c>
      <c r="B78" s="23">
        <v>670129</v>
      </c>
      <c r="C78" s="27" t="s">
        <v>80</v>
      </c>
      <c r="D78" s="7">
        <v>0</v>
      </c>
      <c r="E78" s="7"/>
      <c r="F78" s="7">
        <v>4864959.96</v>
      </c>
      <c r="G78" s="7">
        <v>0</v>
      </c>
      <c r="H78" s="7"/>
      <c r="I78" s="8">
        <f t="shared" si="1"/>
        <v>4864959.96</v>
      </c>
    </row>
    <row r="79" spans="1:9" ht="21" customHeight="1">
      <c r="A79" s="38">
        <v>72</v>
      </c>
      <c r="B79" s="23">
        <v>670130</v>
      </c>
      <c r="C79" s="27" t="s">
        <v>64</v>
      </c>
      <c r="D79" s="7">
        <v>0</v>
      </c>
      <c r="E79" s="7"/>
      <c r="F79" s="7">
        <v>20139</v>
      </c>
      <c r="G79" s="7">
        <v>0</v>
      </c>
      <c r="H79" s="7"/>
      <c r="I79" s="8">
        <f t="shared" si="1"/>
        <v>20139</v>
      </c>
    </row>
    <row r="80" spans="1:9">
      <c r="A80" s="38">
        <v>73</v>
      </c>
      <c r="B80" s="23">
        <v>670131</v>
      </c>
      <c r="C80" s="27" t="s">
        <v>100</v>
      </c>
      <c r="D80" s="7">
        <v>0</v>
      </c>
      <c r="E80" s="7"/>
      <c r="F80" s="7">
        <v>0</v>
      </c>
      <c r="G80" s="7">
        <v>51387.99</v>
      </c>
      <c r="H80" s="7"/>
      <c r="I80" s="8">
        <f t="shared" si="1"/>
        <v>51387.99</v>
      </c>
    </row>
    <row r="81" spans="1:9">
      <c r="A81" s="38">
        <v>74</v>
      </c>
      <c r="B81" s="23">
        <v>670134</v>
      </c>
      <c r="C81" s="27" t="s">
        <v>65</v>
      </c>
      <c r="D81" s="7">
        <v>0</v>
      </c>
      <c r="E81" s="7"/>
      <c r="F81" s="7">
        <v>0</v>
      </c>
      <c r="G81" s="7">
        <v>0</v>
      </c>
      <c r="H81" s="7"/>
      <c r="I81" s="8">
        <f t="shared" si="1"/>
        <v>0</v>
      </c>
    </row>
    <row r="82" spans="1:9">
      <c r="A82" s="38">
        <v>75</v>
      </c>
      <c r="B82" s="23">
        <v>670136</v>
      </c>
      <c r="C82" s="27" t="s">
        <v>67</v>
      </c>
      <c r="D82" s="7">
        <v>0</v>
      </c>
      <c r="E82" s="7"/>
      <c r="F82" s="7">
        <v>989034.73</v>
      </c>
      <c r="G82" s="7">
        <v>6247179.5399615262</v>
      </c>
      <c r="H82" s="7"/>
      <c r="I82" s="8">
        <f t="shared" si="1"/>
        <v>7236214.2699615266</v>
      </c>
    </row>
    <row r="83" spans="1:9">
      <c r="A83" s="38">
        <v>76</v>
      </c>
      <c r="B83" s="23">
        <v>670139</v>
      </c>
      <c r="C83" s="27" t="s">
        <v>66</v>
      </c>
      <c r="D83" s="7">
        <v>0</v>
      </c>
      <c r="E83" s="7"/>
      <c r="F83" s="7">
        <v>0</v>
      </c>
      <c r="G83" s="7">
        <v>568329.34860000003</v>
      </c>
      <c r="H83" s="7"/>
      <c r="I83" s="8">
        <f t="shared" si="1"/>
        <v>568329.34860000003</v>
      </c>
    </row>
    <row r="84" spans="1:9" ht="23.25" customHeight="1">
      <c r="A84" s="38">
        <v>77</v>
      </c>
      <c r="B84" s="29">
        <v>670141</v>
      </c>
      <c r="C84" s="27" t="s">
        <v>72</v>
      </c>
      <c r="D84" s="7">
        <v>0</v>
      </c>
      <c r="E84" s="7"/>
      <c r="F84" s="7">
        <v>0</v>
      </c>
      <c r="G84" s="7">
        <v>4225596.3119444773</v>
      </c>
      <c r="H84" s="7"/>
      <c r="I84" s="8">
        <f t="shared" si="1"/>
        <v>4225596.3119444773</v>
      </c>
    </row>
    <row r="85" spans="1:9" ht="21" customHeight="1">
      <c r="A85" s="38">
        <v>78</v>
      </c>
      <c r="B85" s="23">
        <v>670143</v>
      </c>
      <c r="C85" s="27" t="s">
        <v>68</v>
      </c>
      <c r="D85" s="7">
        <v>0</v>
      </c>
      <c r="E85" s="7"/>
      <c r="F85" s="7">
        <v>0</v>
      </c>
      <c r="G85" s="7">
        <v>0</v>
      </c>
      <c r="H85" s="7"/>
      <c r="I85" s="8">
        <f t="shared" si="1"/>
        <v>0</v>
      </c>
    </row>
    <row r="86" spans="1:9">
      <c r="A86" s="38">
        <v>79</v>
      </c>
      <c r="B86" s="18">
        <v>670145</v>
      </c>
      <c r="C86" s="30" t="s">
        <v>69</v>
      </c>
      <c r="D86" s="7">
        <v>0</v>
      </c>
      <c r="E86" s="7"/>
      <c r="F86" s="7">
        <v>0</v>
      </c>
      <c r="G86" s="7">
        <v>933583.54213900003</v>
      </c>
      <c r="H86" s="7"/>
      <c r="I86" s="8">
        <f t="shared" si="1"/>
        <v>933583.54213900003</v>
      </c>
    </row>
    <row r="87" spans="1:9">
      <c r="A87" s="38">
        <v>80</v>
      </c>
      <c r="B87" s="18">
        <v>670147</v>
      </c>
      <c r="C87" s="30" t="s">
        <v>71</v>
      </c>
      <c r="D87" s="7">
        <v>12943038.080000002</v>
      </c>
      <c r="E87" s="7"/>
      <c r="F87" s="7">
        <v>0</v>
      </c>
      <c r="G87" s="7">
        <v>2468.8010770000001</v>
      </c>
      <c r="H87" s="7"/>
      <c r="I87" s="8">
        <f t="shared" si="1"/>
        <v>12945506.881077003</v>
      </c>
    </row>
    <row r="88" spans="1:9">
      <c r="A88" s="38">
        <v>81</v>
      </c>
      <c r="B88" s="18">
        <v>670148</v>
      </c>
      <c r="C88" s="31" t="s">
        <v>101</v>
      </c>
      <c r="D88" s="7">
        <v>2144068.5999999996</v>
      </c>
      <c r="E88" s="7"/>
      <c r="F88" s="7">
        <v>0</v>
      </c>
      <c r="G88" s="7">
        <v>0</v>
      </c>
      <c r="H88" s="7"/>
      <c r="I88" s="8">
        <f t="shared" si="1"/>
        <v>2144068.5999999996</v>
      </c>
    </row>
    <row r="89" spans="1:9">
      <c r="A89" s="38">
        <v>82</v>
      </c>
      <c r="B89" s="18">
        <v>670150</v>
      </c>
      <c r="C89" s="30" t="s">
        <v>73</v>
      </c>
      <c r="D89" s="7"/>
      <c r="E89" s="7"/>
      <c r="F89" s="7">
        <v>0</v>
      </c>
      <c r="G89" s="7">
        <v>0</v>
      </c>
      <c r="H89" s="7"/>
      <c r="I89" s="8">
        <f t="shared" si="1"/>
        <v>0</v>
      </c>
    </row>
    <row r="90" spans="1:9">
      <c r="A90" s="38">
        <v>83</v>
      </c>
      <c r="B90" s="18">
        <v>670152</v>
      </c>
      <c r="C90" s="30" t="s">
        <v>74</v>
      </c>
      <c r="D90" s="7"/>
      <c r="E90" s="7"/>
      <c r="F90" s="7">
        <v>0</v>
      </c>
      <c r="G90" s="7">
        <v>0</v>
      </c>
      <c r="H90" s="7"/>
      <c r="I90" s="8">
        <f t="shared" si="1"/>
        <v>0</v>
      </c>
    </row>
    <row r="91" spans="1:9">
      <c r="A91" s="38">
        <v>84</v>
      </c>
      <c r="B91" s="18">
        <v>670155</v>
      </c>
      <c r="C91" s="30" t="s">
        <v>102</v>
      </c>
      <c r="D91" s="7"/>
      <c r="E91" s="7"/>
      <c r="F91" s="7">
        <v>886390.77</v>
      </c>
      <c r="G91" s="7">
        <v>0</v>
      </c>
      <c r="H91" s="7"/>
      <c r="I91" s="8">
        <f t="shared" si="1"/>
        <v>886390.77</v>
      </c>
    </row>
    <row r="92" spans="1:9" ht="30">
      <c r="A92" s="38">
        <v>85</v>
      </c>
      <c r="B92" s="18">
        <v>670156</v>
      </c>
      <c r="C92" s="25" t="s">
        <v>97</v>
      </c>
      <c r="D92" s="7"/>
      <c r="E92" s="7"/>
      <c r="F92" s="7"/>
      <c r="G92" s="7">
        <v>1137231</v>
      </c>
      <c r="H92" s="7"/>
      <c r="I92" s="8">
        <f t="shared" si="1"/>
        <v>1137231</v>
      </c>
    </row>
    <row r="93" spans="1:9" ht="29.25" customHeight="1">
      <c r="A93" s="38">
        <v>86</v>
      </c>
      <c r="B93" s="18">
        <v>670157</v>
      </c>
      <c r="C93" s="19" t="s">
        <v>104</v>
      </c>
      <c r="D93" s="7">
        <v>40169151.840000004</v>
      </c>
      <c r="E93" s="7"/>
      <c r="F93" s="7">
        <v>4592254.47</v>
      </c>
      <c r="G93" s="7">
        <v>16401773.083509309</v>
      </c>
      <c r="H93" s="7"/>
      <c r="I93" s="8">
        <f>D93+F93+G93+H93</f>
        <v>61163179.393509313</v>
      </c>
    </row>
    <row r="94" spans="1:9">
      <c r="A94" s="38"/>
      <c r="B94" s="32"/>
      <c r="C94" s="12" t="s">
        <v>70</v>
      </c>
      <c r="D94" s="8">
        <f>SUM(D8:D93)</f>
        <v>1099263909.1800001</v>
      </c>
      <c r="E94" s="8">
        <f t="shared" ref="E94:I94" si="2">SUM(E8:E93)</f>
        <v>146166410</v>
      </c>
      <c r="F94" s="8">
        <f t="shared" si="2"/>
        <v>298229441.62678576</v>
      </c>
      <c r="G94" s="8">
        <f t="shared" si="2"/>
        <v>988340478.43059945</v>
      </c>
      <c r="H94" s="8">
        <f t="shared" si="2"/>
        <v>151306826.30799568</v>
      </c>
      <c r="I94" s="8">
        <f t="shared" si="2"/>
        <v>2537140655.5453792</v>
      </c>
    </row>
    <row r="95" spans="1:9">
      <c r="I95" s="10"/>
    </row>
    <row r="97" spans="9:9">
      <c r="I97" s="10"/>
    </row>
  </sheetData>
  <mergeCells count="8">
    <mergeCell ref="H1:I1"/>
    <mergeCell ref="C2:I2"/>
    <mergeCell ref="C4:I4"/>
    <mergeCell ref="A5:H5"/>
    <mergeCell ref="A6:A7"/>
    <mergeCell ref="C6:I6"/>
    <mergeCell ref="H3:I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I98"/>
  <sheetViews>
    <sheetView zoomScale="70" zoomScaleNormal="70" workbookViewId="0">
      <pane xSplit="3" ySplit="7" topLeftCell="D69" activePane="bottomRight" state="frozen"/>
      <selection pane="topRight" activeCell="C1" sqref="C1"/>
      <selection pane="bottomLeft" activeCell="A8" sqref="A8"/>
      <selection pane="bottomRight" activeCell="A56" sqref="A56:A93"/>
    </sheetView>
  </sheetViews>
  <sheetFormatPr defaultColWidth="8.85546875" defaultRowHeight="18.75"/>
  <cols>
    <col min="1" max="1" width="8.85546875" style="37" customWidth="1"/>
    <col min="2" max="2" width="12.8554687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21.42578125" style="2" customWidth="1"/>
    <col min="10" max="16384" width="8.85546875" style="3"/>
  </cols>
  <sheetData>
    <row r="1" spans="1:9" ht="24.75" customHeight="1">
      <c r="A1" s="41"/>
      <c r="B1" s="1"/>
      <c r="C1" s="1"/>
      <c r="D1" s="1"/>
      <c r="E1" s="1"/>
      <c r="F1" s="1"/>
      <c r="G1" s="1"/>
      <c r="H1" s="44" t="s">
        <v>79</v>
      </c>
      <c r="I1" s="44"/>
    </row>
    <row r="2" spans="1:9" ht="15" customHeight="1">
      <c r="A2" s="41"/>
      <c r="B2" s="1"/>
      <c r="C2" s="49" t="str">
        <f>согаз!C2</f>
        <v>Утверждено на заседании Комиссии по разработке Территориальной программы ОМС от 28.02.2023 года</v>
      </c>
      <c r="D2" s="49"/>
      <c r="E2" s="49"/>
      <c r="F2" s="49"/>
      <c r="G2" s="49"/>
      <c r="H2" s="49"/>
      <c r="I2" s="49"/>
    </row>
    <row r="3" spans="1:9">
      <c r="A3" s="42"/>
      <c r="B3" s="4"/>
      <c r="C3" s="4"/>
      <c r="D3" s="4"/>
      <c r="E3" s="4"/>
      <c r="F3" s="9"/>
      <c r="G3" s="9"/>
      <c r="H3" s="44"/>
      <c r="I3" s="44"/>
    </row>
    <row r="4" spans="1:9">
      <c r="A4" s="42"/>
      <c r="B4" s="4"/>
      <c r="C4" s="45" t="str">
        <f>согаз!C4</f>
        <v>Стоимость медицинской помощи в разрезе медицинских и страховых медицинских организаций на 2023 год</v>
      </c>
      <c r="D4" s="45"/>
      <c r="E4" s="45"/>
      <c r="F4" s="45"/>
      <c r="G4" s="45"/>
      <c r="H4" s="45"/>
      <c r="I4" s="45"/>
    </row>
    <row r="5" spans="1:9" ht="24" customHeight="1">
      <c r="A5" s="45"/>
      <c r="B5" s="45"/>
      <c r="C5" s="45"/>
      <c r="D5" s="45"/>
      <c r="E5" s="45"/>
      <c r="F5" s="45"/>
      <c r="G5" s="45"/>
      <c r="H5" s="45"/>
      <c r="I5" s="11" t="s">
        <v>75</v>
      </c>
    </row>
    <row r="6" spans="1:9" ht="21.6" customHeight="1">
      <c r="A6" s="43" t="s">
        <v>1</v>
      </c>
      <c r="B6" s="43" t="s">
        <v>83</v>
      </c>
      <c r="C6" s="46" t="s">
        <v>77</v>
      </c>
      <c r="D6" s="47"/>
      <c r="E6" s="47"/>
      <c r="F6" s="47"/>
      <c r="G6" s="47"/>
      <c r="H6" s="47"/>
      <c r="I6" s="48"/>
    </row>
    <row r="7" spans="1:9" ht="135" customHeight="1">
      <c r="A7" s="43"/>
      <c r="B7" s="43" t="s">
        <v>83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6" t="s">
        <v>84</v>
      </c>
    </row>
    <row r="8" spans="1:9" ht="43.5" customHeight="1">
      <c r="A8" s="38">
        <v>1</v>
      </c>
      <c r="B8" s="18">
        <v>670001</v>
      </c>
      <c r="C8" s="19" t="s">
        <v>12</v>
      </c>
      <c r="D8" s="7">
        <v>0</v>
      </c>
      <c r="E8" s="7"/>
      <c r="F8" s="7">
        <v>0</v>
      </c>
      <c r="G8" s="7">
        <v>3423832</v>
      </c>
      <c r="H8" s="7"/>
      <c r="I8" s="8">
        <f>D8+F8+G8+H8</f>
        <v>3423832</v>
      </c>
    </row>
    <row r="9" spans="1:9" ht="39.75" customHeight="1">
      <c r="A9" s="38">
        <v>2</v>
      </c>
      <c r="B9" s="20">
        <v>670002</v>
      </c>
      <c r="C9" s="19" t="s">
        <v>8</v>
      </c>
      <c r="D9" s="7">
        <v>420327654.88999999</v>
      </c>
      <c r="E9" s="7">
        <v>89977998</v>
      </c>
      <c r="F9" s="7">
        <v>19355586.970000003</v>
      </c>
      <c r="G9" s="7">
        <v>28609512.199586142</v>
      </c>
      <c r="H9" s="7"/>
      <c r="I9" s="8">
        <f t="shared" ref="I9:I71" si="0">D9+F9+G9+H9</f>
        <v>468292754.05958617</v>
      </c>
    </row>
    <row r="10" spans="1:9" ht="39.75" customHeight="1">
      <c r="A10" s="38">
        <v>3</v>
      </c>
      <c r="B10" s="20">
        <v>670003</v>
      </c>
      <c r="C10" s="19" t="s">
        <v>9</v>
      </c>
      <c r="D10" s="7">
        <v>49717322.840000004</v>
      </c>
      <c r="E10" s="7">
        <v>1301766</v>
      </c>
      <c r="F10" s="7">
        <v>14476174.300000001</v>
      </c>
      <c r="G10" s="7">
        <v>14423700.976700002</v>
      </c>
      <c r="H10" s="7"/>
      <c r="I10" s="8">
        <f t="shared" si="0"/>
        <v>78617198.116700009</v>
      </c>
    </row>
    <row r="11" spans="1:9" ht="39" customHeight="1">
      <c r="A11" s="38">
        <v>4</v>
      </c>
      <c r="B11" s="18">
        <v>670004</v>
      </c>
      <c r="C11" s="19" t="s">
        <v>10</v>
      </c>
      <c r="D11" s="7">
        <v>0</v>
      </c>
      <c r="E11" s="7"/>
      <c r="F11" s="7">
        <v>0</v>
      </c>
      <c r="G11" s="7">
        <v>18657570</v>
      </c>
      <c r="H11" s="7"/>
      <c r="I11" s="8">
        <f t="shared" si="0"/>
        <v>18657570</v>
      </c>
    </row>
    <row r="12" spans="1:9" ht="35.25" customHeight="1">
      <c r="A12" s="38">
        <v>5</v>
      </c>
      <c r="B12" s="20">
        <v>670005</v>
      </c>
      <c r="C12" s="19" t="s">
        <v>11</v>
      </c>
      <c r="D12" s="7">
        <v>168455079.44</v>
      </c>
      <c r="E12" s="7">
        <v>31644264</v>
      </c>
      <c r="F12" s="7">
        <v>178247680.02000007</v>
      </c>
      <c r="G12" s="7">
        <v>29936373.950713869</v>
      </c>
      <c r="H12" s="7"/>
      <c r="I12" s="8">
        <f t="shared" si="0"/>
        <v>376639133.41071391</v>
      </c>
    </row>
    <row r="13" spans="1:9" ht="35.25" customHeight="1">
      <c r="A13" s="38">
        <v>6</v>
      </c>
      <c r="B13" s="18">
        <v>670006</v>
      </c>
      <c r="C13" s="19" t="s">
        <v>47</v>
      </c>
      <c r="D13" s="7">
        <v>5977271.3899999997</v>
      </c>
      <c r="E13" s="7"/>
      <c r="F13" s="7">
        <v>0</v>
      </c>
      <c r="G13" s="7">
        <v>0</v>
      </c>
      <c r="H13" s="7"/>
      <c r="I13" s="8">
        <f t="shared" si="0"/>
        <v>5977271.3899999997</v>
      </c>
    </row>
    <row r="14" spans="1:9" ht="30" customHeight="1">
      <c r="A14" s="38">
        <v>7</v>
      </c>
      <c r="B14" s="18">
        <v>670008</v>
      </c>
      <c r="C14" s="19" t="s">
        <v>88</v>
      </c>
      <c r="D14" s="7">
        <v>0</v>
      </c>
      <c r="E14" s="7"/>
      <c r="F14" s="7">
        <v>0</v>
      </c>
      <c r="G14" s="7">
        <v>8584320</v>
      </c>
      <c r="H14" s="7"/>
      <c r="I14" s="8">
        <f t="shared" si="0"/>
        <v>8584320</v>
      </c>
    </row>
    <row r="15" spans="1:9" ht="19.5" customHeight="1">
      <c r="A15" s="38">
        <v>8</v>
      </c>
      <c r="B15" s="18">
        <v>670009</v>
      </c>
      <c r="C15" s="19" t="s">
        <v>37</v>
      </c>
      <c r="D15" s="7">
        <v>0</v>
      </c>
      <c r="E15" s="7"/>
      <c r="F15" s="7">
        <v>0</v>
      </c>
      <c r="G15" s="7">
        <v>6595320</v>
      </c>
      <c r="H15" s="7"/>
      <c r="I15" s="8">
        <f t="shared" si="0"/>
        <v>6595320</v>
      </c>
    </row>
    <row r="16" spans="1:9" ht="19.5" customHeight="1">
      <c r="A16" s="38">
        <v>9</v>
      </c>
      <c r="B16" s="18">
        <v>670010</v>
      </c>
      <c r="C16" s="19" t="s">
        <v>40</v>
      </c>
      <c r="D16" s="7">
        <v>0</v>
      </c>
      <c r="E16" s="7"/>
      <c r="F16" s="7">
        <v>0</v>
      </c>
      <c r="G16" s="7">
        <v>6203810</v>
      </c>
      <c r="I16" s="8">
        <f t="shared" si="0"/>
        <v>6203810</v>
      </c>
    </row>
    <row r="17" spans="1:9" ht="27.75" customHeight="1">
      <c r="A17" s="38">
        <v>10</v>
      </c>
      <c r="B17" s="18">
        <v>670011</v>
      </c>
      <c r="C17" s="19" t="s">
        <v>44</v>
      </c>
      <c r="D17" s="7">
        <v>0</v>
      </c>
      <c r="E17" s="7"/>
      <c r="F17" s="7">
        <v>0</v>
      </c>
      <c r="G17" s="7">
        <v>8936050</v>
      </c>
      <c r="H17" s="7"/>
      <c r="I17" s="8">
        <f t="shared" si="0"/>
        <v>8936050</v>
      </c>
    </row>
    <row r="18" spans="1:9" ht="19.5" customHeight="1">
      <c r="A18" s="38">
        <v>11</v>
      </c>
      <c r="B18" s="20">
        <v>670012</v>
      </c>
      <c r="C18" s="19" t="s">
        <v>89</v>
      </c>
      <c r="D18" s="7">
        <v>0</v>
      </c>
      <c r="E18" s="7"/>
      <c r="F18" s="7">
        <v>0</v>
      </c>
      <c r="G18" s="7">
        <v>10009217.416164914</v>
      </c>
      <c r="H18" s="7">
        <v>199462.4578149835</v>
      </c>
      <c r="I18" s="8">
        <f t="shared" si="0"/>
        <v>10208679.873979898</v>
      </c>
    </row>
    <row r="19" spans="1:9" ht="30.75" customHeight="1">
      <c r="A19" s="38">
        <v>12</v>
      </c>
      <c r="B19" s="20">
        <v>670013</v>
      </c>
      <c r="C19" s="19" t="s">
        <v>28</v>
      </c>
      <c r="D19" s="7">
        <v>4523114.0900000008</v>
      </c>
      <c r="E19" s="7"/>
      <c r="F19" s="7">
        <v>2917697.08</v>
      </c>
      <c r="G19" s="7">
        <v>24256898.172820993</v>
      </c>
      <c r="H19" s="7"/>
      <c r="I19" s="8">
        <f t="shared" si="0"/>
        <v>31697709.342820995</v>
      </c>
    </row>
    <row r="20" spans="1:9" ht="31.5" customHeight="1">
      <c r="A20" s="38">
        <v>13</v>
      </c>
      <c r="B20" s="20">
        <v>670015</v>
      </c>
      <c r="C20" s="19" t="s">
        <v>29</v>
      </c>
      <c r="D20" s="7">
        <v>17627240.620000008</v>
      </c>
      <c r="E20" s="7"/>
      <c r="F20" s="7">
        <v>3028699.0800000005</v>
      </c>
      <c r="G20" s="7">
        <v>12577653.383087914</v>
      </c>
      <c r="H20" s="7"/>
      <c r="I20" s="8">
        <f t="shared" si="0"/>
        <v>33233593.083087925</v>
      </c>
    </row>
    <row r="21" spans="1:9">
      <c r="A21" s="38">
        <v>14</v>
      </c>
      <c r="B21" s="20">
        <v>670017</v>
      </c>
      <c r="C21" s="19" t="s">
        <v>30</v>
      </c>
      <c r="D21" s="7">
        <v>6401988.6500000004</v>
      </c>
      <c r="E21" s="7"/>
      <c r="F21" s="7">
        <v>2432870.5100000007</v>
      </c>
      <c r="G21" s="7">
        <v>31890470.927278988</v>
      </c>
      <c r="H21" s="7"/>
      <c r="I21" s="8">
        <f t="shared" si="0"/>
        <v>40725330.087278992</v>
      </c>
    </row>
    <row r="22" spans="1:9">
      <c r="A22" s="38">
        <v>15</v>
      </c>
      <c r="B22" s="20">
        <v>670018</v>
      </c>
      <c r="C22" s="19" t="s">
        <v>31</v>
      </c>
      <c r="D22" s="7">
        <v>10246558.410000002</v>
      </c>
      <c r="E22" s="7"/>
      <c r="F22" s="7">
        <v>4986652.95</v>
      </c>
      <c r="G22" s="7">
        <v>29192684.847592741</v>
      </c>
      <c r="H22" s="7"/>
      <c r="I22" s="8">
        <f t="shared" si="0"/>
        <v>44425896.207592741</v>
      </c>
    </row>
    <row r="23" spans="1:9">
      <c r="A23" s="38">
        <v>16</v>
      </c>
      <c r="B23" s="20">
        <v>670019</v>
      </c>
      <c r="C23" s="19" t="s">
        <v>32</v>
      </c>
      <c r="D23" s="7">
        <v>246851.84</v>
      </c>
      <c r="E23" s="7"/>
      <c r="F23" s="7">
        <v>182272.85000000003</v>
      </c>
      <c r="G23" s="7">
        <v>782762.6153296663</v>
      </c>
      <c r="H23" s="7"/>
      <c r="I23" s="8">
        <f t="shared" si="0"/>
        <v>1211887.3053296665</v>
      </c>
    </row>
    <row r="24" spans="1:9" ht="22.7" customHeight="1">
      <c r="A24" s="38">
        <v>17</v>
      </c>
      <c r="B24" s="20">
        <v>670020</v>
      </c>
      <c r="C24" s="19" t="s">
        <v>106</v>
      </c>
      <c r="D24" s="7">
        <v>6796797.9799999995</v>
      </c>
      <c r="E24" s="7"/>
      <c r="F24" s="7">
        <v>3910014.61</v>
      </c>
      <c r="G24" s="7">
        <v>61924093.400700003</v>
      </c>
      <c r="H24" s="7"/>
      <c r="I24" s="8">
        <f t="shared" si="0"/>
        <v>72630905.990700006</v>
      </c>
    </row>
    <row r="25" spans="1:9">
      <c r="A25" s="38">
        <v>18</v>
      </c>
      <c r="B25" s="20">
        <v>670021</v>
      </c>
      <c r="C25" s="19" t="s">
        <v>33</v>
      </c>
      <c r="D25" s="7"/>
      <c r="E25" s="7"/>
      <c r="F25" s="7">
        <v>9618.6200000000008</v>
      </c>
      <c r="G25" s="7">
        <v>44767.597099999999</v>
      </c>
      <c r="H25" s="7"/>
      <c r="I25" s="8">
        <f t="shared" si="0"/>
        <v>54386.217100000002</v>
      </c>
    </row>
    <row r="26" spans="1:9">
      <c r="A26" s="38">
        <v>19</v>
      </c>
      <c r="B26" s="20">
        <v>670022</v>
      </c>
      <c r="C26" s="19" t="s">
        <v>34</v>
      </c>
      <c r="D26" s="7">
        <v>3412356.9499999997</v>
      </c>
      <c r="E26" s="7"/>
      <c r="F26" s="7">
        <v>1992016.4400000002</v>
      </c>
      <c r="G26" s="7">
        <v>34046018.924299732</v>
      </c>
      <c r="H26" s="7"/>
      <c r="I26" s="8">
        <f t="shared" si="0"/>
        <v>39450392.314299732</v>
      </c>
    </row>
    <row r="27" spans="1:9" ht="36" customHeight="1">
      <c r="A27" s="38">
        <v>20</v>
      </c>
      <c r="B27" s="20">
        <v>670023</v>
      </c>
      <c r="C27" s="19" t="s">
        <v>35</v>
      </c>
      <c r="D27" s="7">
        <v>5880406.2500000009</v>
      </c>
      <c r="E27" s="7"/>
      <c r="F27" s="7">
        <v>1974155.5499999998</v>
      </c>
      <c r="G27" s="7">
        <v>26986219.751392152</v>
      </c>
      <c r="H27" s="7"/>
      <c r="I27" s="8">
        <f t="shared" si="0"/>
        <v>34840781.551392153</v>
      </c>
    </row>
    <row r="28" spans="1:9" ht="36" customHeight="1">
      <c r="A28" s="38">
        <v>21</v>
      </c>
      <c r="B28" s="20">
        <v>670024</v>
      </c>
      <c r="C28" s="19" t="s">
        <v>90</v>
      </c>
      <c r="D28" s="7">
        <v>4006113.8699999996</v>
      </c>
      <c r="E28" s="7"/>
      <c r="F28" s="7">
        <v>2427303.9500000002</v>
      </c>
      <c r="G28" s="7">
        <v>33614409.1853894</v>
      </c>
      <c r="H28" s="7"/>
      <c r="I28" s="8">
        <f t="shared" si="0"/>
        <v>40047827.0053894</v>
      </c>
    </row>
    <row r="29" spans="1:9" ht="36" customHeight="1">
      <c r="A29" s="38">
        <v>22</v>
      </c>
      <c r="B29" s="20">
        <v>670026</v>
      </c>
      <c r="C29" s="19" t="s">
        <v>81</v>
      </c>
      <c r="D29" s="7">
        <v>14044514.800000001</v>
      </c>
      <c r="E29" s="7"/>
      <c r="F29" s="7">
        <v>3567415.1100000003</v>
      </c>
      <c r="G29" s="7">
        <v>62941015.010243043</v>
      </c>
      <c r="H29" s="7"/>
      <c r="I29" s="8">
        <f t="shared" si="0"/>
        <v>80552944.92024304</v>
      </c>
    </row>
    <row r="30" spans="1:9" ht="36" customHeight="1">
      <c r="A30" s="38">
        <v>23</v>
      </c>
      <c r="B30" s="20">
        <v>670027</v>
      </c>
      <c r="C30" s="19" t="s">
        <v>38</v>
      </c>
      <c r="D30" s="7">
        <v>63450761.310000025</v>
      </c>
      <c r="E30" s="7"/>
      <c r="F30" s="7">
        <v>8710824.2200000025</v>
      </c>
      <c r="G30" s="7">
        <v>49257921.855718143</v>
      </c>
      <c r="H30" s="7"/>
      <c r="I30" s="8">
        <f t="shared" si="0"/>
        <v>121419507.38571817</v>
      </c>
    </row>
    <row r="31" spans="1:9" ht="36" customHeight="1">
      <c r="A31" s="38">
        <v>24</v>
      </c>
      <c r="B31" s="20">
        <v>670028</v>
      </c>
      <c r="C31" s="19" t="s">
        <v>39</v>
      </c>
      <c r="D31" s="7">
        <v>16352843.510000002</v>
      </c>
      <c r="E31" s="7"/>
      <c r="F31" s="7">
        <v>6776539.5</v>
      </c>
      <c r="G31" s="7">
        <v>51126975.623017713</v>
      </c>
      <c r="H31" s="7"/>
      <c r="I31" s="8">
        <f t="shared" si="0"/>
        <v>74256358.633017719</v>
      </c>
    </row>
    <row r="32" spans="1:9" ht="21" customHeight="1">
      <c r="A32" s="38">
        <v>25</v>
      </c>
      <c r="B32" s="21">
        <v>670029</v>
      </c>
      <c r="C32" s="22" t="s">
        <v>91</v>
      </c>
      <c r="D32" s="7">
        <v>67196040.750000015</v>
      </c>
      <c r="E32" s="7"/>
      <c r="F32" s="7">
        <v>7218032.6400000006</v>
      </c>
      <c r="G32" s="7">
        <v>19908375.534884162</v>
      </c>
      <c r="H32" s="7"/>
      <c r="I32" s="8">
        <f t="shared" si="0"/>
        <v>94322448.92488417</v>
      </c>
    </row>
    <row r="33" spans="1:9">
      <c r="A33" s="38">
        <v>26</v>
      </c>
      <c r="B33" s="20">
        <v>670030</v>
      </c>
      <c r="C33" s="19" t="s">
        <v>105</v>
      </c>
      <c r="D33" s="7">
        <v>8719414.75</v>
      </c>
      <c r="E33" s="7"/>
      <c r="F33" s="7">
        <v>3142632.2399999998</v>
      </c>
      <c r="G33" s="7">
        <v>4227421.2905987464</v>
      </c>
      <c r="H33" s="7"/>
      <c r="I33" s="8">
        <f t="shared" si="0"/>
        <v>16089468.280598747</v>
      </c>
    </row>
    <row r="34" spans="1:9">
      <c r="A34" s="38">
        <v>27</v>
      </c>
      <c r="B34" s="20">
        <v>670033</v>
      </c>
      <c r="C34" s="19" t="s">
        <v>42</v>
      </c>
      <c r="D34" s="7">
        <v>3428011.55</v>
      </c>
      <c r="E34" s="7"/>
      <c r="F34" s="7">
        <v>2753853.1399999997</v>
      </c>
      <c r="G34" s="7">
        <v>36957972.92262999</v>
      </c>
      <c r="H34" s="7"/>
      <c r="I34" s="8">
        <f t="shared" si="0"/>
        <v>43139837.612629987</v>
      </c>
    </row>
    <row r="35" spans="1:9" ht="22.5" customHeight="1">
      <c r="A35" s="38">
        <v>28</v>
      </c>
      <c r="B35" s="20">
        <v>670035</v>
      </c>
      <c r="C35" s="19" t="s">
        <v>43</v>
      </c>
      <c r="D35" s="7">
        <v>19629.53</v>
      </c>
      <c r="E35" s="7"/>
      <c r="F35" s="7">
        <v>0</v>
      </c>
      <c r="G35" s="7">
        <v>37811.805899999999</v>
      </c>
      <c r="H35" s="7"/>
      <c r="I35" s="8">
        <f t="shared" si="0"/>
        <v>57441.335899999998</v>
      </c>
    </row>
    <row r="36" spans="1:9" ht="23.25" customHeight="1">
      <c r="A36" s="38">
        <v>29</v>
      </c>
      <c r="B36" s="20">
        <v>670036</v>
      </c>
      <c r="C36" s="19" t="s">
        <v>45</v>
      </c>
      <c r="D36" s="7">
        <v>39729052.75</v>
      </c>
      <c r="E36" s="7"/>
      <c r="F36" s="7">
        <v>7200373.0999999996</v>
      </c>
      <c r="G36" s="7">
        <v>135488653.03555676</v>
      </c>
      <c r="H36" s="7"/>
      <c r="I36" s="8">
        <f t="shared" si="0"/>
        <v>182418078.88555676</v>
      </c>
    </row>
    <row r="37" spans="1:9">
      <c r="A37" s="38">
        <v>30</v>
      </c>
      <c r="B37" s="20">
        <v>670037</v>
      </c>
      <c r="C37" s="19" t="s">
        <v>36</v>
      </c>
      <c r="D37" s="7">
        <v>482385.28999999992</v>
      </c>
      <c r="E37" s="7"/>
      <c r="F37" s="7">
        <v>186496.04</v>
      </c>
      <c r="G37" s="7">
        <v>777556.00141933258</v>
      </c>
      <c r="H37" s="7"/>
      <c r="I37" s="8">
        <f t="shared" si="0"/>
        <v>1446437.3314193324</v>
      </c>
    </row>
    <row r="38" spans="1:9">
      <c r="A38" s="38">
        <v>31</v>
      </c>
      <c r="B38" s="20">
        <v>670039</v>
      </c>
      <c r="C38" s="19" t="s">
        <v>19</v>
      </c>
      <c r="D38" s="7">
        <v>0</v>
      </c>
      <c r="E38" s="7"/>
      <c r="F38" s="7">
        <v>3626219.74</v>
      </c>
      <c r="G38" s="7">
        <v>32512139.230668146</v>
      </c>
      <c r="H38" s="7"/>
      <c r="I38" s="8">
        <f t="shared" si="0"/>
        <v>36138358.970668145</v>
      </c>
    </row>
    <row r="39" spans="1:9">
      <c r="A39" s="38">
        <v>32</v>
      </c>
      <c r="B39" s="20">
        <v>670040</v>
      </c>
      <c r="C39" s="19" t="s">
        <v>20</v>
      </c>
      <c r="D39" s="7">
        <v>0</v>
      </c>
      <c r="E39" s="7"/>
      <c r="F39" s="7">
        <v>7720400.5899999999</v>
      </c>
      <c r="G39" s="7">
        <v>20784100.251000322</v>
      </c>
      <c r="H39" s="7"/>
      <c r="I39" s="8">
        <f t="shared" si="0"/>
        <v>28504500.841000322</v>
      </c>
    </row>
    <row r="40" spans="1:9">
      <c r="A40" s="38">
        <v>33</v>
      </c>
      <c r="B40" s="20">
        <v>670041</v>
      </c>
      <c r="C40" s="19" t="s">
        <v>21</v>
      </c>
      <c r="D40" s="7">
        <v>0</v>
      </c>
      <c r="E40" s="7"/>
      <c r="F40" s="7">
        <v>2588611.79</v>
      </c>
      <c r="G40" s="7">
        <v>59498673.973731458</v>
      </c>
      <c r="H40" s="7"/>
      <c r="I40" s="8">
        <f t="shared" si="0"/>
        <v>62087285.763731457</v>
      </c>
    </row>
    <row r="41" spans="1:9">
      <c r="A41" s="38">
        <v>34</v>
      </c>
      <c r="B41" s="20">
        <v>670042</v>
      </c>
      <c r="C41" s="19" t="s">
        <v>22</v>
      </c>
      <c r="D41" s="7">
        <v>0</v>
      </c>
      <c r="E41" s="7"/>
      <c r="F41" s="7">
        <v>3544702.31</v>
      </c>
      <c r="G41" s="7">
        <v>45874202.181807056</v>
      </c>
      <c r="H41" s="7"/>
      <c r="I41" s="8">
        <f t="shared" si="0"/>
        <v>49418904.491807058</v>
      </c>
    </row>
    <row r="42" spans="1:9">
      <c r="A42" s="38">
        <v>35</v>
      </c>
      <c r="B42" s="20">
        <v>670043</v>
      </c>
      <c r="C42" s="19" t="s">
        <v>23</v>
      </c>
      <c r="D42" s="7">
        <v>0</v>
      </c>
      <c r="E42" s="7"/>
      <c r="F42" s="7">
        <v>2957605.8099999996</v>
      </c>
      <c r="G42" s="7">
        <v>55236516.235718295</v>
      </c>
      <c r="H42" s="7"/>
      <c r="I42" s="8">
        <f t="shared" si="0"/>
        <v>58194122.045718297</v>
      </c>
    </row>
    <row r="43" spans="1:9" ht="20.25" customHeight="1">
      <c r="A43" s="38">
        <v>36</v>
      </c>
      <c r="B43" s="20">
        <v>670044</v>
      </c>
      <c r="C43" s="19" t="s">
        <v>24</v>
      </c>
      <c r="D43" s="7">
        <v>0</v>
      </c>
      <c r="E43" s="7"/>
      <c r="F43" s="7">
        <v>2717274.83</v>
      </c>
      <c r="G43" s="7">
        <v>50011455.458989054</v>
      </c>
      <c r="H43" s="7"/>
      <c r="I43" s="8">
        <f t="shared" si="0"/>
        <v>52728730.288989052</v>
      </c>
    </row>
    <row r="44" spans="1:9" ht="30" customHeight="1">
      <c r="A44" s="38">
        <v>37</v>
      </c>
      <c r="B44" s="20">
        <v>670045</v>
      </c>
      <c r="C44" s="19" t="s">
        <v>18</v>
      </c>
      <c r="D44" s="7">
        <v>0</v>
      </c>
      <c r="E44" s="7"/>
      <c r="F44" s="7">
        <v>9802435.0199999996</v>
      </c>
      <c r="G44" s="7">
        <v>37324617.914017797</v>
      </c>
      <c r="H44" s="7"/>
      <c r="I44" s="8">
        <f t="shared" si="0"/>
        <v>47127052.934017792</v>
      </c>
    </row>
    <row r="45" spans="1:9" ht="19.899999999999999" customHeight="1">
      <c r="A45" s="38">
        <v>38</v>
      </c>
      <c r="B45" s="18">
        <v>670046</v>
      </c>
      <c r="C45" s="19" t="s">
        <v>26</v>
      </c>
      <c r="D45" s="7">
        <v>0</v>
      </c>
      <c r="E45" s="7"/>
      <c r="F45" s="7">
        <v>0</v>
      </c>
      <c r="G45" s="7">
        <v>23420560</v>
      </c>
      <c r="H45" s="7"/>
      <c r="I45" s="8">
        <f t="shared" si="0"/>
        <v>23420560</v>
      </c>
    </row>
    <row r="46" spans="1:9" ht="24.6" customHeight="1">
      <c r="A46" s="38">
        <v>39</v>
      </c>
      <c r="B46" s="18">
        <v>670047</v>
      </c>
      <c r="C46" s="19" t="s">
        <v>27</v>
      </c>
      <c r="D46" s="7">
        <v>0</v>
      </c>
      <c r="E46" s="7"/>
      <c r="F46" s="7">
        <v>0</v>
      </c>
      <c r="G46" s="7">
        <v>13458900</v>
      </c>
      <c r="H46" s="7"/>
      <c r="I46" s="8">
        <f t="shared" si="0"/>
        <v>13458900</v>
      </c>
    </row>
    <row r="47" spans="1:9" ht="33.6" customHeight="1">
      <c r="A47" s="38">
        <v>40</v>
      </c>
      <c r="B47" s="20">
        <v>670048</v>
      </c>
      <c r="C47" s="19" t="s">
        <v>16</v>
      </c>
      <c r="D47" s="7">
        <v>270680456.65999997</v>
      </c>
      <c r="E47" s="7">
        <v>28807358</v>
      </c>
      <c r="F47" s="7">
        <v>17376176.5</v>
      </c>
      <c r="G47" s="7">
        <v>58532573.861550547</v>
      </c>
      <c r="H47" s="7"/>
      <c r="I47" s="33">
        <f t="shared" si="0"/>
        <v>346589207.02155054</v>
      </c>
    </row>
    <row r="48" spans="1:9" ht="21" customHeight="1">
      <c r="A48" s="38">
        <v>41</v>
      </c>
      <c r="B48" s="20">
        <v>670049</v>
      </c>
      <c r="C48" s="19" t="s">
        <v>92</v>
      </c>
      <c r="D48" s="7">
        <v>20486244.419999998</v>
      </c>
      <c r="E48" s="7"/>
      <c r="F48" s="7">
        <v>552349.35999999987</v>
      </c>
      <c r="G48" s="7">
        <v>16826169.917999998</v>
      </c>
      <c r="H48" s="7"/>
      <c r="I48" s="8">
        <f t="shared" si="0"/>
        <v>37864763.697999999</v>
      </c>
    </row>
    <row r="49" spans="1:9" ht="21" customHeight="1">
      <c r="A49" s="38">
        <v>42</v>
      </c>
      <c r="B49" s="20">
        <v>670050</v>
      </c>
      <c r="C49" s="19" t="s">
        <v>17</v>
      </c>
      <c r="D49" s="7">
        <v>24341249.289999999</v>
      </c>
      <c r="E49" s="7"/>
      <c r="F49" s="7">
        <v>0</v>
      </c>
      <c r="G49" s="7">
        <v>1453138</v>
      </c>
      <c r="H49" s="7"/>
      <c r="I49" s="8">
        <f t="shared" si="0"/>
        <v>25794387.289999999</v>
      </c>
    </row>
    <row r="50" spans="1:9" ht="21.75" customHeight="1">
      <c r="A50" s="38">
        <v>43</v>
      </c>
      <c r="B50" s="18">
        <v>670051</v>
      </c>
      <c r="C50" s="19" t="s">
        <v>25</v>
      </c>
      <c r="D50" s="7">
        <v>0</v>
      </c>
      <c r="E50" s="7"/>
      <c r="F50" s="7">
        <v>0</v>
      </c>
      <c r="G50" s="7">
        <v>33452532</v>
      </c>
      <c r="H50" s="7"/>
      <c r="I50" s="8">
        <f t="shared" si="0"/>
        <v>33452532</v>
      </c>
    </row>
    <row r="51" spans="1:9" ht="21.75" customHeight="1">
      <c r="A51" s="38">
        <v>44</v>
      </c>
      <c r="B51" s="21">
        <v>670052</v>
      </c>
      <c r="C51" s="22" t="s">
        <v>93</v>
      </c>
      <c r="D51" s="7">
        <v>21079283.579999998</v>
      </c>
      <c r="E51" s="7"/>
      <c r="F51" s="7">
        <v>9675342.2899999991</v>
      </c>
      <c r="G51" s="7">
        <v>137255348.6151368</v>
      </c>
      <c r="H51" s="7"/>
      <c r="I51" s="8">
        <f t="shared" si="0"/>
        <v>168009974.48513681</v>
      </c>
    </row>
    <row r="52" spans="1:9" ht="17.25" customHeight="1">
      <c r="A52" s="38">
        <v>45</v>
      </c>
      <c r="B52" s="21">
        <v>670053</v>
      </c>
      <c r="C52" s="22" t="s">
        <v>41</v>
      </c>
      <c r="D52" s="7">
        <v>3180447.67</v>
      </c>
      <c r="E52" s="7"/>
      <c r="F52" s="7">
        <v>3383109.3699999996</v>
      </c>
      <c r="G52" s="7">
        <v>65687734.743174478</v>
      </c>
      <c r="H52" s="7"/>
      <c r="I52" s="8">
        <f t="shared" si="0"/>
        <v>72251291.783174485</v>
      </c>
    </row>
    <row r="53" spans="1:9" ht="18.95" customHeight="1">
      <c r="A53" s="38">
        <v>46</v>
      </c>
      <c r="B53" s="20">
        <v>670054</v>
      </c>
      <c r="C53" s="19" t="s">
        <v>15</v>
      </c>
      <c r="D53" s="7">
        <v>211229193.62</v>
      </c>
      <c r="E53" s="7">
        <v>51101595</v>
      </c>
      <c r="F53" s="7">
        <v>0</v>
      </c>
      <c r="G53" s="7">
        <v>24209982.921751</v>
      </c>
      <c r="H53" s="7"/>
      <c r="I53" s="8">
        <f t="shared" si="0"/>
        <v>235439176.541751</v>
      </c>
    </row>
    <row r="54" spans="1:9" ht="18.95" customHeight="1">
      <c r="A54" s="38">
        <v>47</v>
      </c>
      <c r="B54" s="18">
        <v>670055</v>
      </c>
      <c r="C54" s="19" t="s">
        <v>48</v>
      </c>
      <c r="D54" s="7">
        <v>0</v>
      </c>
      <c r="E54" s="7"/>
      <c r="F54" s="7">
        <v>0</v>
      </c>
      <c r="G54" s="7">
        <v>745970.78040000005</v>
      </c>
      <c r="H54" s="7"/>
      <c r="I54" s="8">
        <f t="shared" si="0"/>
        <v>745970.78040000005</v>
      </c>
    </row>
    <row r="55" spans="1:9" ht="19.5" customHeight="1">
      <c r="A55" s="38">
        <v>48</v>
      </c>
      <c r="B55" s="20">
        <v>670056</v>
      </c>
      <c r="C55" s="19" t="s">
        <v>46</v>
      </c>
      <c r="D55" s="7">
        <v>0</v>
      </c>
      <c r="E55" s="7"/>
      <c r="F55" s="7">
        <v>0</v>
      </c>
      <c r="G55" s="7">
        <v>1730874.9639999999</v>
      </c>
      <c r="H55" s="7"/>
      <c r="I55" s="8">
        <f t="shared" si="0"/>
        <v>1730874.9639999999</v>
      </c>
    </row>
    <row r="56" spans="1:9" ht="30.6" customHeight="1">
      <c r="A56" s="38">
        <v>49</v>
      </c>
      <c r="B56" s="20">
        <v>670057</v>
      </c>
      <c r="C56" s="19" t="s">
        <v>94</v>
      </c>
      <c r="D56" s="7">
        <v>109207836.81999999</v>
      </c>
      <c r="E56" s="7">
        <v>17114793</v>
      </c>
      <c r="F56" s="7">
        <v>9738071.6499999966</v>
      </c>
      <c r="G56" s="7">
        <v>34802875.613730311</v>
      </c>
      <c r="H56" s="7"/>
      <c r="I56" s="8">
        <f t="shared" si="0"/>
        <v>153748784.08373028</v>
      </c>
    </row>
    <row r="57" spans="1:9" ht="22.9" customHeight="1">
      <c r="A57" s="38">
        <v>50</v>
      </c>
      <c r="B57" s="20">
        <v>670059</v>
      </c>
      <c r="C57" s="19" t="s">
        <v>13</v>
      </c>
      <c r="D57" s="7">
        <v>21938887.289999999</v>
      </c>
      <c r="E57" s="7"/>
      <c r="F57" s="7">
        <v>0</v>
      </c>
      <c r="G57" s="7">
        <v>2799540.2911999999</v>
      </c>
      <c r="H57" s="7"/>
      <c r="I57" s="8">
        <f t="shared" si="0"/>
        <v>24738427.5812</v>
      </c>
    </row>
    <row r="58" spans="1:9" ht="23.45" customHeight="1">
      <c r="A58" s="38">
        <v>51</v>
      </c>
      <c r="B58" s="20">
        <v>670062</v>
      </c>
      <c r="C58" s="19" t="s">
        <v>49</v>
      </c>
      <c r="D58" s="7">
        <v>0</v>
      </c>
      <c r="E58" s="7"/>
      <c r="F58" s="7">
        <v>0</v>
      </c>
      <c r="G58" s="7">
        <v>761538.99600000004</v>
      </c>
      <c r="H58" s="7"/>
      <c r="I58" s="8">
        <f t="shared" si="0"/>
        <v>761538.99600000004</v>
      </c>
    </row>
    <row r="59" spans="1:9" ht="22.5" customHeight="1">
      <c r="A59" s="38">
        <v>52</v>
      </c>
      <c r="B59" s="20">
        <v>670065</v>
      </c>
      <c r="C59" s="19" t="s">
        <v>50</v>
      </c>
      <c r="D59" s="7">
        <v>0</v>
      </c>
      <c r="E59" s="7"/>
      <c r="F59" s="7">
        <v>660077.88</v>
      </c>
      <c r="G59" s="7">
        <v>154868.34337949016</v>
      </c>
      <c r="I59" s="8">
        <f t="shared" si="0"/>
        <v>814946.2233794902</v>
      </c>
    </row>
    <row r="60" spans="1:9" ht="18.95" customHeight="1">
      <c r="A60" s="38">
        <v>53</v>
      </c>
      <c r="B60" s="18">
        <v>670066</v>
      </c>
      <c r="C60" s="19" t="s">
        <v>14</v>
      </c>
      <c r="D60" s="7">
        <v>0</v>
      </c>
      <c r="E60" s="7"/>
      <c r="F60" s="7">
        <v>0</v>
      </c>
      <c r="G60" s="7">
        <v>0</v>
      </c>
      <c r="H60" s="7">
        <v>246208984.67777029</v>
      </c>
      <c r="I60" s="8">
        <f t="shared" si="0"/>
        <v>246208984.67777029</v>
      </c>
    </row>
    <row r="61" spans="1:9" ht="32.25" customHeight="1">
      <c r="A61" s="38">
        <v>54</v>
      </c>
      <c r="B61" s="20">
        <v>670067</v>
      </c>
      <c r="C61" s="19" t="s">
        <v>51</v>
      </c>
      <c r="D61" s="7">
        <v>725402.81</v>
      </c>
      <c r="E61" s="7"/>
      <c r="F61" s="7">
        <v>2461766.4</v>
      </c>
      <c r="G61" s="7">
        <v>5211165.3284</v>
      </c>
      <c r="H61" s="7"/>
      <c r="I61" s="8">
        <f t="shared" si="0"/>
        <v>8398334.5384</v>
      </c>
    </row>
    <row r="62" spans="1:9">
      <c r="A62" s="38">
        <v>55</v>
      </c>
      <c r="B62" s="23">
        <v>670068</v>
      </c>
      <c r="C62" s="19" t="s">
        <v>53</v>
      </c>
      <c r="D62" s="7">
        <v>0</v>
      </c>
      <c r="E62" s="7"/>
      <c r="F62" s="7">
        <v>1732598.25</v>
      </c>
      <c r="G62" s="7">
        <v>0</v>
      </c>
      <c r="H62" s="7"/>
      <c r="I62" s="8">
        <f t="shared" si="0"/>
        <v>1732598.25</v>
      </c>
    </row>
    <row r="63" spans="1:9" ht="26.25" customHeight="1">
      <c r="A63" s="38">
        <v>56</v>
      </c>
      <c r="B63" s="23">
        <v>670070</v>
      </c>
      <c r="C63" s="24" t="s">
        <v>52</v>
      </c>
      <c r="D63" s="7">
        <v>0</v>
      </c>
      <c r="E63" s="7"/>
      <c r="F63" s="7">
        <v>0</v>
      </c>
      <c r="G63" s="7">
        <v>633440.58360000001</v>
      </c>
      <c r="H63" s="7"/>
      <c r="I63" s="8">
        <f t="shared" si="0"/>
        <v>633440.58360000001</v>
      </c>
    </row>
    <row r="64" spans="1:9" ht="18" customHeight="1">
      <c r="A64" s="38">
        <v>57</v>
      </c>
      <c r="B64" s="23">
        <v>670072</v>
      </c>
      <c r="C64" s="19" t="s">
        <v>54</v>
      </c>
      <c r="D64" s="7">
        <v>0</v>
      </c>
      <c r="E64" s="7"/>
      <c r="F64" s="7">
        <v>1806774.94</v>
      </c>
      <c r="G64" s="7">
        <v>0</v>
      </c>
      <c r="H64" s="7"/>
      <c r="I64" s="8">
        <f t="shared" si="0"/>
        <v>1806774.94</v>
      </c>
    </row>
    <row r="65" spans="1:9">
      <c r="A65" s="38">
        <v>58</v>
      </c>
      <c r="B65" s="18">
        <v>670081</v>
      </c>
      <c r="C65" s="25" t="s">
        <v>59</v>
      </c>
      <c r="D65" s="7">
        <v>0</v>
      </c>
      <c r="E65" s="7"/>
      <c r="F65" s="7">
        <v>0</v>
      </c>
      <c r="G65" s="7">
        <v>2797180</v>
      </c>
      <c r="H65" s="7"/>
      <c r="I65" s="8">
        <f t="shared" si="0"/>
        <v>2797180</v>
      </c>
    </row>
    <row r="66" spans="1:9">
      <c r="A66" s="38">
        <v>59</v>
      </c>
      <c r="B66" s="20">
        <v>670082</v>
      </c>
      <c r="C66" s="25" t="s">
        <v>58</v>
      </c>
      <c r="D66" s="7">
        <v>0</v>
      </c>
      <c r="E66" s="7"/>
      <c r="F66" s="7">
        <v>0</v>
      </c>
      <c r="G66" s="7">
        <v>6210839.2043300001</v>
      </c>
      <c r="H66" s="7"/>
      <c r="I66" s="8">
        <f t="shared" si="0"/>
        <v>6210839.2043300001</v>
      </c>
    </row>
    <row r="67" spans="1:9">
      <c r="A67" s="38">
        <v>60</v>
      </c>
      <c r="B67" s="18">
        <v>670084</v>
      </c>
      <c r="C67" s="19" t="s">
        <v>55</v>
      </c>
      <c r="D67" s="7">
        <v>0</v>
      </c>
      <c r="E67" s="7"/>
      <c r="F67" s="7">
        <v>40654464.26321429</v>
      </c>
      <c r="G67" s="7">
        <v>4909.5046000000002</v>
      </c>
      <c r="H67" s="7"/>
      <c r="I67" s="8">
        <f t="shared" si="0"/>
        <v>40659373.767814294</v>
      </c>
    </row>
    <row r="68" spans="1:9">
      <c r="A68" s="38">
        <v>61</v>
      </c>
      <c r="B68" s="20">
        <v>670085</v>
      </c>
      <c r="C68" s="25" t="s">
        <v>95</v>
      </c>
      <c r="D68" s="7">
        <v>0</v>
      </c>
      <c r="E68" s="7"/>
      <c r="F68" s="7">
        <v>0</v>
      </c>
      <c r="G68" s="7">
        <v>1922908.2718500001</v>
      </c>
      <c r="H68" s="7"/>
      <c r="I68" s="8">
        <f t="shared" si="0"/>
        <v>1922908.2718500001</v>
      </c>
    </row>
    <row r="69" spans="1:9">
      <c r="A69" s="38">
        <v>62</v>
      </c>
      <c r="B69" s="20">
        <v>670090</v>
      </c>
      <c r="C69" s="19" t="s">
        <v>96</v>
      </c>
      <c r="D69" s="7">
        <v>0</v>
      </c>
      <c r="E69" s="7"/>
      <c r="F69" s="7">
        <v>16160025.199999999</v>
      </c>
      <c r="G69" s="7">
        <v>0</v>
      </c>
      <c r="H69" s="7"/>
      <c r="I69" s="8">
        <f t="shared" si="0"/>
        <v>16160025.199999999</v>
      </c>
    </row>
    <row r="70" spans="1:9" ht="21.75" customHeight="1">
      <c r="A70" s="38">
        <v>63</v>
      </c>
      <c r="B70" s="20">
        <v>670097</v>
      </c>
      <c r="C70" s="19" t="s">
        <v>57</v>
      </c>
      <c r="D70" s="7">
        <v>0</v>
      </c>
      <c r="E70" s="7"/>
      <c r="F70" s="7">
        <v>1022218.96</v>
      </c>
      <c r="G70" s="7">
        <v>4539282.2444000002</v>
      </c>
      <c r="H70" s="7"/>
      <c r="I70" s="8">
        <f t="shared" si="0"/>
        <v>5561501.2044000002</v>
      </c>
    </row>
    <row r="71" spans="1:9">
      <c r="A71" s="38">
        <v>64</v>
      </c>
      <c r="B71" s="20">
        <v>670099</v>
      </c>
      <c r="C71" s="19" t="s">
        <v>56</v>
      </c>
      <c r="D71" s="7">
        <v>0</v>
      </c>
      <c r="E71" s="7"/>
      <c r="F71" s="7">
        <v>2544750.23</v>
      </c>
      <c r="G71" s="7">
        <v>23848360.777520001</v>
      </c>
      <c r="H71" s="7"/>
      <c r="I71" s="8">
        <f t="shared" si="0"/>
        <v>26393111.007520001</v>
      </c>
    </row>
    <row r="72" spans="1:9" ht="22.5" customHeight="1">
      <c r="A72" s="38">
        <v>65</v>
      </c>
      <c r="B72" s="18">
        <v>670104</v>
      </c>
      <c r="C72" s="25" t="s">
        <v>60</v>
      </c>
      <c r="D72" s="7">
        <v>0</v>
      </c>
      <c r="E72" s="7"/>
      <c r="F72" s="7">
        <v>0</v>
      </c>
      <c r="G72" s="7">
        <v>18641.475600000002</v>
      </c>
      <c r="H72" s="7"/>
      <c r="I72" s="8">
        <f t="shared" ref="I72:I92" si="1">D72+F72+G72+H72</f>
        <v>18641.475600000002</v>
      </c>
    </row>
    <row r="73" spans="1:9" ht="31.5">
      <c r="A73" s="38">
        <v>66</v>
      </c>
      <c r="B73" s="26">
        <v>670106</v>
      </c>
      <c r="C73" s="27" t="s">
        <v>63</v>
      </c>
      <c r="D73" s="7">
        <v>0</v>
      </c>
      <c r="E73" s="7"/>
      <c r="F73" s="7">
        <v>0</v>
      </c>
      <c r="G73" s="7">
        <v>32703.095999999998</v>
      </c>
      <c r="H73" s="7"/>
      <c r="I73" s="8">
        <f t="shared" si="1"/>
        <v>32703.095999999998</v>
      </c>
    </row>
    <row r="74" spans="1:9" ht="21" customHeight="1">
      <c r="A74" s="38">
        <v>67</v>
      </c>
      <c r="B74" s="26">
        <v>670107</v>
      </c>
      <c r="C74" s="28" t="s">
        <v>98</v>
      </c>
      <c r="D74" s="7">
        <v>0</v>
      </c>
      <c r="E74" s="7"/>
      <c r="F74" s="7">
        <v>0</v>
      </c>
      <c r="G74" s="7">
        <v>0</v>
      </c>
      <c r="H74" s="7"/>
      <c r="I74" s="8">
        <f t="shared" si="1"/>
        <v>0</v>
      </c>
    </row>
    <row r="75" spans="1:9">
      <c r="A75" s="38">
        <v>68</v>
      </c>
      <c r="B75" s="23">
        <v>670121</v>
      </c>
      <c r="C75" s="25" t="s">
        <v>61</v>
      </c>
      <c r="D75" s="7">
        <v>0</v>
      </c>
      <c r="E75" s="7"/>
      <c r="F75" s="7">
        <v>0</v>
      </c>
      <c r="G75" s="7">
        <v>136250.02935756027</v>
      </c>
      <c r="H75" s="7"/>
      <c r="I75" s="8">
        <f t="shared" si="1"/>
        <v>136250.02935756027</v>
      </c>
    </row>
    <row r="76" spans="1:9" ht="21" customHeight="1">
      <c r="A76" s="38">
        <v>69</v>
      </c>
      <c r="B76" s="23">
        <v>670123</v>
      </c>
      <c r="C76" s="25" t="s">
        <v>62</v>
      </c>
      <c r="D76" s="7">
        <v>0</v>
      </c>
      <c r="E76" s="7"/>
      <c r="F76" s="7">
        <v>0</v>
      </c>
      <c r="G76" s="7">
        <v>0</v>
      </c>
      <c r="H76" s="7"/>
      <c r="I76" s="8">
        <f t="shared" si="1"/>
        <v>0</v>
      </c>
    </row>
    <row r="77" spans="1:9" ht="42.75" customHeight="1">
      <c r="A77" s="38">
        <v>70</v>
      </c>
      <c r="B77" s="26">
        <v>670125</v>
      </c>
      <c r="C77" s="25" t="s">
        <v>99</v>
      </c>
      <c r="D77" s="7">
        <v>0</v>
      </c>
      <c r="E77" s="7"/>
      <c r="F77" s="7">
        <v>19655404.560000002</v>
      </c>
      <c r="G77" s="7">
        <v>0</v>
      </c>
      <c r="H77" s="7"/>
      <c r="I77" s="8">
        <f t="shared" si="1"/>
        <v>19655404.560000002</v>
      </c>
    </row>
    <row r="78" spans="1:9">
      <c r="A78" s="38">
        <v>71</v>
      </c>
      <c r="B78" s="23">
        <v>670129</v>
      </c>
      <c r="C78" s="27" t="s">
        <v>80</v>
      </c>
      <c r="D78" s="7">
        <v>0</v>
      </c>
      <c r="E78" s="7"/>
      <c r="F78" s="7">
        <v>7597078.9299999997</v>
      </c>
      <c r="G78" s="7">
        <v>0</v>
      </c>
      <c r="H78" s="7"/>
      <c r="I78" s="8">
        <f t="shared" si="1"/>
        <v>7597078.9299999997</v>
      </c>
    </row>
    <row r="79" spans="1:9" ht="21" customHeight="1">
      <c r="A79" s="38">
        <v>72</v>
      </c>
      <c r="B79" s="23">
        <v>670130</v>
      </c>
      <c r="C79" s="27" t="s">
        <v>64</v>
      </c>
      <c r="D79" s="7">
        <v>0</v>
      </c>
      <c r="E79" s="7"/>
      <c r="F79" s="7">
        <v>50347.5</v>
      </c>
      <c r="G79" s="7">
        <v>0</v>
      </c>
      <c r="H79" s="7"/>
      <c r="I79" s="8">
        <f t="shared" si="1"/>
        <v>50347.5</v>
      </c>
    </row>
    <row r="80" spans="1:9">
      <c r="A80" s="38">
        <v>73</v>
      </c>
      <c r="B80" s="23">
        <v>670131</v>
      </c>
      <c r="C80" s="27" t="s">
        <v>100</v>
      </c>
      <c r="D80" s="7">
        <v>0</v>
      </c>
      <c r="E80" s="7"/>
      <c r="F80" s="7">
        <v>0</v>
      </c>
      <c r="G80" s="7">
        <v>45295.839999999997</v>
      </c>
      <c r="H80" s="7"/>
      <c r="I80" s="8">
        <f t="shared" si="1"/>
        <v>45295.839999999997</v>
      </c>
    </row>
    <row r="81" spans="1:9">
      <c r="A81" s="38">
        <v>74</v>
      </c>
      <c r="B81" s="23">
        <v>670134</v>
      </c>
      <c r="C81" s="27" t="s">
        <v>65</v>
      </c>
      <c r="D81" s="7">
        <v>0</v>
      </c>
      <c r="E81" s="7"/>
      <c r="F81" s="7">
        <v>0</v>
      </c>
      <c r="G81" s="7">
        <v>0</v>
      </c>
      <c r="H81" s="7"/>
      <c r="I81" s="8">
        <f t="shared" si="1"/>
        <v>0</v>
      </c>
    </row>
    <row r="82" spans="1:9">
      <c r="A82" s="38">
        <v>75</v>
      </c>
      <c r="B82" s="23">
        <v>670136</v>
      </c>
      <c r="C82" s="27" t="s">
        <v>67</v>
      </c>
      <c r="D82" s="7">
        <v>0</v>
      </c>
      <c r="E82" s="7"/>
      <c r="F82" s="7">
        <v>1514331.69</v>
      </c>
      <c r="G82" s="7">
        <v>4316087.5852600001</v>
      </c>
      <c r="H82" s="7"/>
      <c r="I82" s="8">
        <f t="shared" si="1"/>
        <v>5830419.2752599996</v>
      </c>
    </row>
    <row r="83" spans="1:9">
      <c r="A83" s="38">
        <v>76</v>
      </c>
      <c r="B83" s="23">
        <v>670139</v>
      </c>
      <c r="C83" s="27" t="s">
        <v>66</v>
      </c>
      <c r="D83" s="7">
        <v>0</v>
      </c>
      <c r="E83" s="7"/>
      <c r="F83" s="7">
        <v>0</v>
      </c>
      <c r="G83" s="7">
        <v>1207637.9693170001</v>
      </c>
      <c r="H83" s="7"/>
      <c r="I83" s="8">
        <f t="shared" si="1"/>
        <v>1207637.9693170001</v>
      </c>
    </row>
    <row r="84" spans="1:9" ht="23.25" customHeight="1">
      <c r="A84" s="38">
        <v>77</v>
      </c>
      <c r="B84" s="29">
        <v>670141</v>
      </c>
      <c r="C84" s="27" t="s">
        <v>72</v>
      </c>
      <c r="D84" s="7">
        <v>0</v>
      </c>
      <c r="E84" s="7"/>
      <c r="F84" s="7">
        <v>0</v>
      </c>
      <c r="G84" s="7">
        <v>6150275.6593040498</v>
      </c>
      <c r="H84" s="7"/>
      <c r="I84" s="8">
        <f t="shared" si="1"/>
        <v>6150275.6593040498</v>
      </c>
    </row>
    <row r="85" spans="1:9" ht="21" customHeight="1">
      <c r="A85" s="38">
        <v>78</v>
      </c>
      <c r="B85" s="23">
        <v>670143</v>
      </c>
      <c r="C85" s="27" t="s">
        <v>68</v>
      </c>
      <c r="D85" s="7">
        <v>0</v>
      </c>
      <c r="E85" s="7"/>
      <c r="F85" s="7">
        <v>0</v>
      </c>
      <c r="G85" s="7">
        <v>0</v>
      </c>
      <c r="H85" s="7"/>
      <c r="I85" s="8">
        <f t="shared" si="1"/>
        <v>0</v>
      </c>
    </row>
    <row r="86" spans="1:9">
      <c r="A86" s="38">
        <v>79</v>
      </c>
      <c r="B86" s="18">
        <v>670145</v>
      </c>
      <c r="C86" s="30" t="s">
        <v>69</v>
      </c>
      <c r="D86" s="7">
        <v>0</v>
      </c>
      <c r="E86" s="7"/>
      <c r="F86" s="7">
        <v>0</v>
      </c>
      <c r="G86" s="7">
        <v>1518540.968897</v>
      </c>
      <c r="H86" s="7"/>
      <c r="I86" s="8">
        <f t="shared" si="1"/>
        <v>1518540.968897</v>
      </c>
    </row>
    <row r="87" spans="1:9">
      <c r="A87" s="38">
        <v>80</v>
      </c>
      <c r="B87" s="18">
        <v>670147</v>
      </c>
      <c r="C87" s="30" t="s">
        <v>71</v>
      </c>
      <c r="D87" s="7">
        <v>19408827.909999996</v>
      </c>
      <c r="E87" s="7"/>
      <c r="F87" s="7">
        <v>0</v>
      </c>
      <c r="G87" s="7">
        <v>19750.408616000001</v>
      </c>
      <c r="H87" s="7"/>
      <c r="I87" s="8">
        <f t="shared" si="1"/>
        <v>19428578.318615995</v>
      </c>
    </row>
    <row r="88" spans="1:9">
      <c r="A88" s="38">
        <v>81</v>
      </c>
      <c r="B88" s="18">
        <v>670148</v>
      </c>
      <c r="C88" s="31" t="s">
        <v>101</v>
      </c>
      <c r="D88" s="7">
        <v>3237826.25</v>
      </c>
      <c r="E88" s="7"/>
      <c r="F88" s="7">
        <v>0</v>
      </c>
      <c r="G88" s="7">
        <v>0</v>
      </c>
      <c r="H88" s="7"/>
      <c r="I88" s="8">
        <f t="shared" si="1"/>
        <v>3237826.25</v>
      </c>
    </row>
    <row r="89" spans="1:9">
      <c r="A89" s="38">
        <v>82</v>
      </c>
      <c r="B89" s="18">
        <v>670150</v>
      </c>
      <c r="C89" s="30" t="s">
        <v>73</v>
      </c>
      <c r="D89" s="7"/>
      <c r="E89" s="7"/>
      <c r="F89" s="7">
        <v>0</v>
      </c>
      <c r="G89" s="7">
        <v>0</v>
      </c>
      <c r="H89" s="7"/>
      <c r="I89" s="8">
        <f t="shared" si="1"/>
        <v>0</v>
      </c>
    </row>
    <row r="90" spans="1:9">
      <c r="A90" s="38">
        <v>83</v>
      </c>
      <c r="B90" s="18">
        <v>670152</v>
      </c>
      <c r="C90" s="30" t="s">
        <v>74</v>
      </c>
      <c r="D90" s="7"/>
      <c r="E90" s="7"/>
      <c r="F90" s="7">
        <v>0</v>
      </c>
      <c r="G90" s="7">
        <v>0</v>
      </c>
      <c r="H90" s="7"/>
      <c r="I90" s="8">
        <f t="shared" si="1"/>
        <v>0</v>
      </c>
    </row>
    <row r="91" spans="1:9">
      <c r="A91" s="38">
        <v>84</v>
      </c>
      <c r="B91" s="18">
        <v>670155</v>
      </c>
      <c r="C91" s="30" t="s">
        <v>102</v>
      </c>
      <c r="D91" s="7"/>
      <c r="E91" s="7"/>
      <c r="F91" s="7">
        <v>1726522.62</v>
      </c>
      <c r="G91" s="7">
        <v>0</v>
      </c>
      <c r="H91" s="7"/>
      <c r="I91" s="8">
        <f t="shared" si="1"/>
        <v>1726522.62</v>
      </c>
    </row>
    <row r="92" spans="1:9" ht="30">
      <c r="A92" s="38">
        <v>85</v>
      </c>
      <c r="B92" s="18">
        <v>670156</v>
      </c>
      <c r="C92" s="25" t="s">
        <v>97</v>
      </c>
      <c r="D92" s="7"/>
      <c r="E92" s="7"/>
      <c r="F92" s="7"/>
      <c r="G92" s="7">
        <v>1703191</v>
      </c>
      <c r="H92" s="7"/>
      <c r="I92" s="8">
        <f t="shared" si="1"/>
        <v>1703191</v>
      </c>
    </row>
    <row r="93" spans="1:9" ht="29.25" customHeight="1">
      <c r="A93" s="38">
        <v>86</v>
      </c>
      <c r="B93" s="20">
        <v>670157</v>
      </c>
      <c r="C93" s="19" t="s">
        <v>104</v>
      </c>
      <c r="D93" s="7">
        <v>61746235.139999986</v>
      </c>
      <c r="E93" s="7"/>
      <c r="F93" s="7">
        <v>7040373.8000000007</v>
      </c>
      <c r="G93" s="7">
        <v>31024216.839923985</v>
      </c>
      <c r="H93" s="7"/>
      <c r="I93" s="8">
        <f>D93+F93+G93+H93</f>
        <v>99810825.779923975</v>
      </c>
    </row>
    <row r="94" spans="1:9" ht="31.5" customHeight="1">
      <c r="A94" s="38"/>
      <c r="B94" s="32"/>
      <c r="C94" s="12" t="s">
        <v>70</v>
      </c>
      <c r="D94" s="8">
        <f>SUM(D8:D93)</f>
        <v>1684303302.9199996</v>
      </c>
      <c r="E94" s="8">
        <f t="shared" ref="E94:I94" si="2">SUM(E8:E93)</f>
        <v>219947774</v>
      </c>
      <c r="F94" s="8">
        <f t="shared" si="2"/>
        <v>453805943.4032144</v>
      </c>
      <c r="G94" s="8">
        <f t="shared" si="2"/>
        <v>1559294379.5093551</v>
      </c>
      <c r="H94" s="8">
        <f t="shared" si="2"/>
        <v>246408447.13558528</v>
      </c>
      <c r="I94" s="8">
        <f t="shared" si="2"/>
        <v>3943812072.9681535</v>
      </c>
    </row>
    <row r="95" spans="1:9">
      <c r="I95" s="10"/>
    </row>
    <row r="96" spans="1:9">
      <c r="I96" s="10"/>
    </row>
    <row r="97" spans="9:9">
      <c r="I97" s="10"/>
    </row>
    <row r="98" spans="9:9">
      <c r="I98" s="10"/>
    </row>
  </sheetData>
  <mergeCells count="8">
    <mergeCell ref="H1:I1"/>
    <mergeCell ref="C2:I2"/>
    <mergeCell ref="C4:I4"/>
    <mergeCell ref="A5:H5"/>
    <mergeCell ref="A6:A7"/>
    <mergeCell ref="C6:I6"/>
    <mergeCell ref="H3:I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I102"/>
  <sheetViews>
    <sheetView tabSelected="1"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Q19" sqref="Q19"/>
    </sheetView>
  </sheetViews>
  <sheetFormatPr defaultColWidth="8.85546875" defaultRowHeight="18.75"/>
  <cols>
    <col min="1" max="1" width="6.7109375" style="37" customWidth="1"/>
    <col min="2" max="2" width="10.4257812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21.42578125" style="2" customWidth="1"/>
    <col min="10" max="16384" width="8.85546875" style="3"/>
  </cols>
  <sheetData>
    <row r="1" spans="1:9" ht="24.75" customHeight="1">
      <c r="A1" s="41"/>
      <c r="B1" s="1"/>
      <c r="C1" s="1"/>
      <c r="D1" s="1"/>
      <c r="E1" s="1"/>
      <c r="F1" s="1"/>
      <c r="G1" s="1"/>
      <c r="H1" s="44" t="s">
        <v>79</v>
      </c>
      <c r="I1" s="44"/>
    </row>
    <row r="2" spans="1:9" s="14" customFormat="1" ht="25.5" customHeight="1">
      <c r="A2" s="35"/>
      <c r="B2" s="13"/>
      <c r="C2" s="50" t="str">
        <f>макс!C2</f>
        <v>Утверждено на заседании Комиссии по разработке Территориальной программы ОМС от 28.02.2023 года</v>
      </c>
      <c r="D2" s="50"/>
      <c r="E2" s="50"/>
      <c r="F2" s="50"/>
      <c r="G2" s="50"/>
      <c r="H2" s="50"/>
      <c r="I2" s="50"/>
    </row>
    <row r="3" spans="1:9">
      <c r="A3" s="42"/>
      <c r="B3" s="4"/>
      <c r="C3" s="4"/>
      <c r="D3" s="4"/>
      <c r="E3" s="4"/>
      <c r="F3" s="9"/>
      <c r="G3" s="9"/>
      <c r="H3" s="44"/>
      <c r="I3" s="44"/>
    </row>
    <row r="4" spans="1:9">
      <c r="A4" s="42"/>
      <c r="B4" s="4"/>
      <c r="C4" s="45" t="str">
        <f>макс!C4</f>
        <v>Стоимость медицинской помощи в разрезе медицинских и страховых медицинских организаций на 2023 год</v>
      </c>
      <c r="D4" s="45"/>
      <c r="E4" s="45"/>
      <c r="F4" s="45"/>
      <c r="G4" s="45"/>
      <c r="H4" s="45"/>
      <c r="I4" s="45"/>
    </row>
    <row r="5" spans="1:9" ht="24" customHeight="1">
      <c r="A5" s="45"/>
      <c r="B5" s="45"/>
      <c r="C5" s="45"/>
      <c r="D5" s="45"/>
      <c r="E5" s="45"/>
      <c r="F5" s="45"/>
      <c r="G5" s="45"/>
      <c r="H5" s="45"/>
      <c r="I5" s="11" t="s">
        <v>75</v>
      </c>
    </row>
    <row r="6" spans="1:9" ht="21.6" customHeight="1">
      <c r="A6" s="43" t="s">
        <v>1</v>
      </c>
      <c r="B6" s="43" t="s">
        <v>83</v>
      </c>
      <c r="C6" s="46" t="s">
        <v>78</v>
      </c>
      <c r="D6" s="47"/>
      <c r="E6" s="47"/>
      <c r="F6" s="47"/>
      <c r="G6" s="47"/>
      <c r="H6" s="47"/>
      <c r="I6" s="48"/>
    </row>
    <row r="7" spans="1:9" ht="135" customHeight="1">
      <c r="A7" s="43"/>
      <c r="B7" s="43" t="s">
        <v>83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6" t="s">
        <v>84</v>
      </c>
    </row>
    <row r="8" spans="1:9" ht="43.5" customHeight="1">
      <c r="A8" s="38">
        <v>1</v>
      </c>
      <c r="B8" s="18">
        <v>670001</v>
      </c>
      <c r="C8" s="19" t="s">
        <v>12</v>
      </c>
      <c r="D8" s="7">
        <v>0</v>
      </c>
      <c r="E8" s="7"/>
      <c r="F8" s="7">
        <v>0</v>
      </c>
      <c r="G8" s="7">
        <v>5155654</v>
      </c>
      <c r="H8" s="7"/>
      <c r="I8" s="8">
        <f>D8+F8+G8+H8</f>
        <v>5155654</v>
      </c>
    </row>
    <row r="9" spans="1:9" ht="39.75" customHeight="1">
      <c r="A9" s="38">
        <v>2</v>
      </c>
      <c r="B9" s="20">
        <v>670002</v>
      </c>
      <c r="C9" s="19" t="s">
        <v>8</v>
      </c>
      <c r="D9" s="7">
        <v>689804994.01999998</v>
      </c>
      <c r="E9" s="7">
        <v>137918568</v>
      </c>
      <c r="F9" s="7">
        <v>32643625.740000006</v>
      </c>
      <c r="G9" s="7">
        <v>37164219.056130312</v>
      </c>
      <c r="H9" s="7"/>
      <c r="I9" s="8">
        <f t="shared" ref="I9:I71" si="0">D9+F9+G9+H9</f>
        <v>759612838.81613028</v>
      </c>
    </row>
    <row r="10" spans="1:9" ht="39.75" customHeight="1">
      <c r="A10" s="38">
        <v>3</v>
      </c>
      <c r="B10" s="20">
        <v>670003</v>
      </c>
      <c r="C10" s="19" t="s">
        <v>9</v>
      </c>
      <c r="D10" s="7">
        <v>83361417</v>
      </c>
      <c r="E10" s="7">
        <v>1952649</v>
      </c>
      <c r="F10" s="7">
        <v>22093467.379999999</v>
      </c>
      <c r="G10" s="7">
        <v>22870763.419499997</v>
      </c>
      <c r="H10" s="7"/>
      <c r="I10" s="8">
        <f t="shared" si="0"/>
        <v>128325647.79949999</v>
      </c>
    </row>
    <row r="11" spans="1:9" ht="39" customHeight="1">
      <c r="A11" s="38">
        <v>4</v>
      </c>
      <c r="B11" s="18">
        <v>670004</v>
      </c>
      <c r="C11" s="19" t="s">
        <v>10</v>
      </c>
      <c r="D11" s="7">
        <v>0</v>
      </c>
      <c r="E11" s="7"/>
      <c r="F11" s="7">
        <v>0</v>
      </c>
      <c r="G11" s="7">
        <v>29187930</v>
      </c>
      <c r="H11" s="7"/>
      <c r="I11" s="8">
        <f t="shared" si="0"/>
        <v>29187930</v>
      </c>
    </row>
    <row r="12" spans="1:9" ht="35.25" customHeight="1">
      <c r="A12" s="38">
        <v>5</v>
      </c>
      <c r="B12" s="20">
        <v>670005</v>
      </c>
      <c r="C12" s="19" t="s">
        <v>11</v>
      </c>
      <c r="D12" s="7">
        <v>283325195.22000003</v>
      </c>
      <c r="E12" s="7">
        <v>55611620</v>
      </c>
      <c r="F12" s="7">
        <v>299299178.65000004</v>
      </c>
      <c r="G12" s="7">
        <v>48151339.761600003</v>
      </c>
      <c r="H12" s="7"/>
      <c r="I12" s="8">
        <f t="shared" si="0"/>
        <v>630775713.63160014</v>
      </c>
    </row>
    <row r="13" spans="1:9" ht="27" customHeight="1">
      <c r="A13" s="38">
        <v>6</v>
      </c>
      <c r="B13" s="18">
        <v>670006</v>
      </c>
      <c r="C13" s="19" t="s">
        <v>47</v>
      </c>
      <c r="D13" s="7">
        <v>9949660.7699999996</v>
      </c>
      <c r="E13" s="7"/>
      <c r="F13" s="7">
        <v>0</v>
      </c>
      <c r="G13" s="7">
        <v>0</v>
      </c>
      <c r="H13" s="7"/>
      <c r="I13" s="8">
        <f t="shared" si="0"/>
        <v>9949660.7699999996</v>
      </c>
    </row>
    <row r="14" spans="1:9" ht="30" customHeight="1">
      <c r="A14" s="38">
        <v>7</v>
      </c>
      <c r="B14" s="18">
        <v>670008</v>
      </c>
      <c r="C14" s="19" t="s">
        <v>88</v>
      </c>
      <c r="D14" s="7">
        <v>0</v>
      </c>
      <c r="E14" s="7"/>
      <c r="F14" s="7">
        <v>0</v>
      </c>
      <c r="G14" s="7">
        <v>19722550</v>
      </c>
      <c r="H14" s="7"/>
      <c r="I14" s="8">
        <f t="shared" si="0"/>
        <v>19722550</v>
      </c>
    </row>
    <row r="15" spans="1:9" ht="19.5" customHeight="1">
      <c r="A15" s="38">
        <v>8</v>
      </c>
      <c r="B15" s="18">
        <v>670009</v>
      </c>
      <c r="C15" s="19" t="s">
        <v>37</v>
      </c>
      <c r="D15" s="7">
        <v>0</v>
      </c>
      <c r="E15" s="7"/>
      <c r="F15" s="7">
        <v>0</v>
      </c>
      <c r="G15" s="7">
        <v>13597450</v>
      </c>
      <c r="H15" s="7"/>
      <c r="I15" s="8">
        <f t="shared" si="0"/>
        <v>13597450</v>
      </c>
    </row>
    <row r="16" spans="1:9" ht="19.5" customHeight="1">
      <c r="A16" s="38">
        <v>9</v>
      </c>
      <c r="B16" s="18">
        <v>670010</v>
      </c>
      <c r="C16" s="19" t="s">
        <v>40</v>
      </c>
      <c r="D16" s="7">
        <v>0</v>
      </c>
      <c r="E16" s="7"/>
      <c r="F16" s="7">
        <v>0</v>
      </c>
      <c r="G16" s="7">
        <v>14899820</v>
      </c>
      <c r="I16" s="8">
        <f t="shared" si="0"/>
        <v>14899820</v>
      </c>
    </row>
    <row r="17" spans="1:9" ht="27.75" customHeight="1">
      <c r="A17" s="38">
        <v>10</v>
      </c>
      <c r="B17" s="18">
        <v>670011</v>
      </c>
      <c r="C17" s="19" t="s">
        <v>44</v>
      </c>
      <c r="D17" s="7">
        <v>0</v>
      </c>
      <c r="E17" s="7"/>
      <c r="F17" s="7">
        <v>0</v>
      </c>
      <c r="G17" s="7">
        <v>12124570</v>
      </c>
      <c r="H17" s="7"/>
      <c r="I17" s="8">
        <f t="shared" si="0"/>
        <v>12124570</v>
      </c>
    </row>
    <row r="18" spans="1:9" ht="19.5" customHeight="1">
      <c r="A18" s="38">
        <v>11</v>
      </c>
      <c r="B18" s="20">
        <v>670012</v>
      </c>
      <c r="C18" s="19" t="s">
        <v>89</v>
      </c>
      <c r="D18" s="7">
        <v>0</v>
      </c>
      <c r="E18" s="7"/>
      <c r="F18" s="7">
        <v>0</v>
      </c>
      <c r="G18" s="7">
        <v>112246044.27548185</v>
      </c>
      <c r="H18" s="7">
        <v>19492584.656514507</v>
      </c>
      <c r="I18" s="8">
        <f t="shared" si="0"/>
        <v>131738628.93199636</v>
      </c>
    </row>
    <row r="19" spans="1:9" ht="30.75" customHeight="1">
      <c r="A19" s="38">
        <v>12</v>
      </c>
      <c r="B19" s="20">
        <v>670013</v>
      </c>
      <c r="C19" s="19" t="s">
        <v>28</v>
      </c>
      <c r="D19" s="7">
        <v>7631588.9199999999</v>
      </c>
      <c r="E19" s="7"/>
      <c r="F19" s="7">
        <v>4997522.18</v>
      </c>
      <c r="G19" s="7">
        <v>9566633.48505909</v>
      </c>
      <c r="H19" s="7"/>
      <c r="I19" s="8">
        <f t="shared" si="0"/>
        <v>22195744.585059091</v>
      </c>
    </row>
    <row r="20" spans="1:9" ht="31.5" customHeight="1">
      <c r="A20" s="38">
        <v>13</v>
      </c>
      <c r="B20" s="20">
        <v>670015</v>
      </c>
      <c r="C20" s="19" t="s">
        <v>29</v>
      </c>
      <c r="D20" s="7">
        <v>29226752.529999994</v>
      </c>
      <c r="E20" s="7"/>
      <c r="F20" s="7">
        <v>5026802.1300000008</v>
      </c>
      <c r="G20" s="7">
        <v>161890161.29799005</v>
      </c>
      <c r="H20" s="7"/>
      <c r="I20" s="8">
        <f t="shared" si="0"/>
        <v>196143715.95799005</v>
      </c>
    </row>
    <row r="21" spans="1:9">
      <c r="A21" s="38">
        <v>14</v>
      </c>
      <c r="B21" s="20">
        <v>670017</v>
      </c>
      <c r="C21" s="19" t="s">
        <v>30</v>
      </c>
      <c r="D21" s="7">
        <v>10899109.800000001</v>
      </c>
      <c r="E21" s="7"/>
      <c r="F21" s="7">
        <v>4151922.25</v>
      </c>
      <c r="G21" s="7">
        <v>10965125.119224206</v>
      </c>
      <c r="H21" s="7"/>
      <c r="I21" s="8">
        <f t="shared" si="0"/>
        <v>26016157.169224206</v>
      </c>
    </row>
    <row r="22" spans="1:9">
      <c r="A22" s="38">
        <v>15</v>
      </c>
      <c r="B22" s="20">
        <v>670018</v>
      </c>
      <c r="C22" s="19" t="s">
        <v>31</v>
      </c>
      <c r="D22" s="7">
        <v>17550876.110000007</v>
      </c>
      <c r="E22" s="7"/>
      <c r="F22" s="7">
        <v>8368181.6999999983</v>
      </c>
      <c r="G22" s="7">
        <v>74919514.395666242</v>
      </c>
      <c r="H22" s="7"/>
      <c r="I22" s="8">
        <f t="shared" si="0"/>
        <v>100838572.20566624</v>
      </c>
    </row>
    <row r="23" spans="1:9">
      <c r="A23" s="38">
        <v>16</v>
      </c>
      <c r="B23" s="20">
        <v>670019</v>
      </c>
      <c r="C23" s="19" t="s">
        <v>32</v>
      </c>
      <c r="D23" s="7">
        <v>291451.42</v>
      </c>
      <c r="E23" s="7"/>
      <c r="F23" s="7">
        <v>389073.2</v>
      </c>
      <c r="G23" s="7">
        <v>660085.43892307696</v>
      </c>
      <c r="H23" s="7"/>
      <c r="I23" s="8">
        <f t="shared" si="0"/>
        <v>1340610.0589230768</v>
      </c>
    </row>
    <row r="24" spans="1:9" ht="22.7" customHeight="1">
      <c r="A24" s="38">
        <v>17</v>
      </c>
      <c r="B24" s="20">
        <v>670020</v>
      </c>
      <c r="C24" s="19" t="s">
        <v>106</v>
      </c>
      <c r="D24" s="7">
        <v>11581365.479999995</v>
      </c>
      <c r="E24" s="7"/>
      <c r="F24" s="7">
        <v>6533764.0700000003</v>
      </c>
      <c r="G24" s="7">
        <v>9947583.2294233814</v>
      </c>
      <c r="H24" s="7"/>
      <c r="I24" s="8">
        <f t="shared" si="0"/>
        <v>28062712.779423378</v>
      </c>
    </row>
    <row r="25" spans="1:9">
      <c r="A25" s="38">
        <v>18</v>
      </c>
      <c r="B25" s="20">
        <v>670021</v>
      </c>
      <c r="C25" s="19" t="s">
        <v>33</v>
      </c>
      <c r="D25" s="7">
        <v>109346.96</v>
      </c>
      <c r="E25" s="7"/>
      <c r="F25" s="7">
        <v>197211.79</v>
      </c>
      <c r="G25" s="7">
        <v>1161994.8114</v>
      </c>
      <c r="H25" s="7"/>
      <c r="I25" s="8">
        <f t="shared" si="0"/>
        <v>1468553.5614</v>
      </c>
    </row>
    <row r="26" spans="1:9">
      <c r="A26" s="38">
        <v>19</v>
      </c>
      <c r="B26" s="20">
        <v>670022</v>
      </c>
      <c r="C26" s="19" t="s">
        <v>34</v>
      </c>
      <c r="D26" s="7">
        <v>5773264.7299999986</v>
      </c>
      <c r="E26" s="7"/>
      <c r="F26" s="7">
        <v>3316981.5</v>
      </c>
      <c r="G26" s="7">
        <v>11331865.415997233</v>
      </c>
      <c r="H26" s="7"/>
      <c r="I26" s="8">
        <f t="shared" si="0"/>
        <v>20422111.645997234</v>
      </c>
    </row>
    <row r="27" spans="1:9" ht="36" customHeight="1">
      <c r="A27" s="38">
        <v>20</v>
      </c>
      <c r="B27" s="20">
        <v>670023</v>
      </c>
      <c r="C27" s="19" t="s">
        <v>35</v>
      </c>
      <c r="D27" s="7">
        <v>9865992.7200000025</v>
      </c>
      <c r="E27" s="7"/>
      <c r="F27" s="7">
        <v>3394191.5100000007</v>
      </c>
      <c r="G27" s="7">
        <v>6849786.0625641178</v>
      </c>
      <c r="H27" s="7"/>
      <c r="I27" s="8">
        <f t="shared" si="0"/>
        <v>20109970.292564124</v>
      </c>
    </row>
    <row r="28" spans="1:9" ht="36" customHeight="1">
      <c r="A28" s="38">
        <v>21</v>
      </c>
      <c r="B28" s="20">
        <v>670024</v>
      </c>
      <c r="C28" s="19" t="s">
        <v>90</v>
      </c>
      <c r="D28" s="7">
        <v>6769093.879999999</v>
      </c>
      <c r="E28" s="7"/>
      <c r="F28" s="7">
        <v>4058453.54</v>
      </c>
      <c r="G28" s="7">
        <v>12205181.70433506</v>
      </c>
      <c r="H28" s="7"/>
      <c r="I28" s="8">
        <f t="shared" si="0"/>
        <v>23032729.124335058</v>
      </c>
    </row>
    <row r="29" spans="1:9" ht="36" customHeight="1">
      <c r="A29" s="38">
        <v>22</v>
      </c>
      <c r="B29" s="20">
        <v>670026</v>
      </c>
      <c r="C29" s="19" t="s">
        <v>81</v>
      </c>
      <c r="D29" s="7">
        <v>23537428.420000002</v>
      </c>
      <c r="E29" s="7"/>
      <c r="F29" s="7">
        <v>5953275.4900000002</v>
      </c>
      <c r="G29" s="7">
        <v>61400924.459890768</v>
      </c>
      <c r="H29" s="7"/>
      <c r="I29" s="8">
        <f t="shared" si="0"/>
        <v>90891628.369890779</v>
      </c>
    </row>
    <row r="30" spans="1:9" ht="36" customHeight="1">
      <c r="A30" s="38">
        <v>23</v>
      </c>
      <c r="B30" s="20">
        <v>670027</v>
      </c>
      <c r="C30" s="19" t="s">
        <v>38</v>
      </c>
      <c r="D30" s="7">
        <v>104050250.73999999</v>
      </c>
      <c r="E30" s="7"/>
      <c r="F30" s="7">
        <v>13874262.010000002</v>
      </c>
      <c r="G30" s="7">
        <v>242802089.02615374</v>
      </c>
      <c r="H30" s="7"/>
      <c r="I30" s="8">
        <f t="shared" si="0"/>
        <v>360726601.77615374</v>
      </c>
    </row>
    <row r="31" spans="1:9" ht="36" customHeight="1">
      <c r="A31" s="38">
        <v>24</v>
      </c>
      <c r="B31" s="20">
        <v>670028</v>
      </c>
      <c r="C31" s="19" t="s">
        <v>39</v>
      </c>
      <c r="D31" s="7">
        <v>27742038.730000008</v>
      </c>
      <c r="E31" s="7"/>
      <c r="F31" s="7">
        <v>11302676.77</v>
      </c>
      <c r="G31" s="7">
        <v>13553148.29641642</v>
      </c>
      <c r="H31" s="7"/>
      <c r="I31" s="8">
        <f t="shared" si="0"/>
        <v>52597863.796416432</v>
      </c>
    </row>
    <row r="32" spans="1:9" ht="21" customHeight="1">
      <c r="A32" s="38">
        <v>25</v>
      </c>
      <c r="B32" s="21">
        <v>670029</v>
      </c>
      <c r="C32" s="22" t="s">
        <v>91</v>
      </c>
      <c r="D32" s="7">
        <v>112982598.40999995</v>
      </c>
      <c r="E32" s="7"/>
      <c r="F32" s="7">
        <v>12000616.360000001</v>
      </c>
      <c r="G32" s="7">
        <v>230943520.37387785</v>
      </c>
      <c r="H32" s="7"/>
      <c r="I32" s="8">
        <f t="shared" si="0"/>
        <v>355926735.1438778</v>
      </c>
    </row>
    <row r="33" spans="1:9">
      <c r="A33" s="38">
        <v>26</v>
      </c>
      <c r="B33" s="20">
        <v>670030</v>
      </c>
      <c r="C33" s="19" t="s">
        <v>105</v>
      </c>
      <c r="D33" s="7">
        <v>14552698.780000001</v>
      </c>
      <c r="E33" s="7"/>
      <c r="F33" s="7">
        <v>5312801.8100000005</v>
      </c>
      <c r="G33" s="7">
        <v>84586237.43060039</v>
      </c>
      <c r="H33" s="7"/>
      <c r="I33" s="8">
        <f t="shared" si="0"/>
        <v>104451738.02060039</v>
      </c>
    </row>
    <row r="34" spans="1:9">
      <c r="A34" s="38">
        <v>27</v>
      </c>
      <c r="B34" s="20">
        <v>670033</v>
      </c>
      <c r="C34" s="19" t="s">
        <v>42</v>
      </c>
      <c r="D34" s="7">
        <v>5810789.8000000017</v>
      </c>
      <c r="E34" s="7"/>
      <c r="F34" s="7">
        <v>4673143.7700000005</v>
      </c>
      <c r="G34" s="7">
        <v>4421876.9749969598</v>
      </c>
      <c r="H34" s="7"/>
      <c r="I34" s="8">
        <f t="shared" si="0"/>
        <v>14905810.544996962</v>
      </c>
    </row>
    <row r="35" spans="1:9" ht="22.5" customHeight="1">
      <c r="A35" s="38">
        <v>28</v>
      </c>
      <c r="B35" s="20">
        <v>670035</v>
      </c>
      <c r="C35" s="19" t="s">
        <v>43</v>
      </c>
      <c r="D35" s="7">
        <v>1133626.4500000002</v>
      </c>
      <c r="E35" s="7"/>
      <c r="F35" s="7">
        <v>548982.77</v>
      </c>
      <c r="G35" s="7">
        <v>2584261.6609940594</v>
      </c>
      <c r="H35" s="7"/>
      <c r="I35" s="8">
        <f t="shared" si="0"/>
        <v>4266870.8809940591</v>
      </c>
    </row>
    <row r="36" spans="1:9" ht="23.25" customHeight="1">
      <c r="A36" s="38">
        <v>29</v>
      </c>
      <c r="B36" s="20">
        <v>670036</v>
      </c>
      <c r="C36" s="19" t="s">
        <v>45</v>
      </c>
      <c r="D36" s="7">
        <v>66615205.050000004</v>
      </c>
      <c r="E36" s="7"/>
      <c r="F36" s="7">
        <v>11954343.25</v>
      </c>
      <c r="G36" s="7">
        <v>100159670.87958214</v>
      </c>
      <c r="H36" s="7"/>
      <c r="I36" s="8">
        <f t="shared" si="0"/>
        <v>178729219.17958215</v>
      </c>
    </row>
    <row r="37" spans="1:9">
      <c r="A37" s="38">
        <v>30</v>
      </c>
      <c r="B37" s="20">
        <v>670037</v>
      </c>
      <c r="C37" s="19" t="s">
        <v>36</v>
      </c>
      <c r="D37" s="7">
        <v>420281.38</v>
      </c>
      <c r="E37" s="7"/>
      <c r="F37" s="7">
        <v>294329.81</v>
      </c>
      <c r="G37" s="7">
        <v>788910.94440000004</v>
      </c>
      <c r="H37" s="7"/>
      <c r="I37" s="8">
        <f t="shared" si="0"/>
        <v>1503522.1343999999</v>
      </c>
    </row>
    <row r="38" spans="1:9">
      <c r="A38" s="38">
        <v>31</v>
      </c>
      <c r="B38" s="20">
        <v>670039</v>
      </c>
      <c r="C38" s="19" t="s">
        <v>19</v>
      </c>
      <c r="D38" s="7">
        <v>0</v>
      </c>
      <c r="E38" s="7"/>
      <c r="F38" s="7">
        <v>6050111.9800000004</v>
      </c>
      <c r="G38" s="7">
        <v>104967759.15835893</v>
      </c>
      <c r="H38" s="7"/>
      <c r="I38" s="8">
        <f t="shared" si="0"/>
        <v>111017871.13835894</v>
      </c>
    </row>
    <row r="39" spans="1:9">
      <c r="A39" s="38">
        <v>32</v>
      </c>
      <c r="B39" s="20">
        <v>670040</v>
      </c>
      <c r="C39" s="19" t="s">
        <v>20</v>
      </c>
      <c r="D39" s="7">
        <v>0</v>
      </c>
      <c r="E39" s="7"/>
      <c r="F39" s="7">
        <v>12880297.33</v>
      </c>
      <c r="G39" s="7">
        <v>77477553.701159284</v>
      </c>
      <c r="H39" s="7"/>
      <c r="I39" s="8">
        <f t="shared" si="0"/>
        <v>90357851.031159282</v>
      </c>
    </row>
    <row r="40" spans="1:9">
      <c r="A40" s="38">
        <v>33</v>
      </c>
      <c r="B40" s="20">
        <v>670041</v>
      </c>
      <c r="C40" s="19" t="s">
        <v>21</v>
      </c>
      <c r="D40" s="7">
        <v>0</v>
      </c>
      <c r="E40" s="7"/>
      <c r="F40" s="7">
        <v>4330544.33</v>
      </c>
      <c r="G40" s="7">
        <v>81023909.109053716</v>
      </c>
      <c r="H40" s="7"/>
      <c r="I40" s="8">
        <f t="shared" si="0"/>
        <v>85354453.439053714</v>
      </c>
    </row>
    <row r="41" spans="1:9">
      <c r="A41" s="38">
        <v>34</v>
      </c>
      <c r="B41" s="20">
        <v>670042</v>
      </c>
      <c r="C41" s="19" t="s">
        <v>22</v>
      </c>
      <c r="D41" s="7">
        <v>0</v>
      </c>
      <c r="E41" s="7"/>
      <c r="F41" s="7">
        <v>5896004.2700000014</v>
      </c>
      <c r="G41" s="7">
        <v>51978834.501347303</v>
      </c>
      <c r="H41" s="7"/>
      <c r="I41" s="8">
        <f t="shared" si="0"/>
        <v>57874838.771347307</v>
      </c>
    </row>
    <row r="42" spans="1:9">
      <c r="A42" s="38">
        <v>35</v>
      </c>
      <c r="B42" s="20">
        <v>670043</v>
      </c>
      <c r="C42" s="19" t="s">
        <v>23</v>
      </c>
      <c r="D42" s="7">
        <v>0</v>
      </c>
      <c r="E42" s="7"/>
      <c r="F42" s="7">
        <v>4997772.38</v>
      </c>
      <c r="G42" s="7">
        <v>35331834.058197796</v>
      </c>
      <c r="H42" s="7"/>
      <c r="I42" s="8">
        <f t="shared" si="0"/>
        <v>40329606.438197799</v>
      </c>
    </row>
    <row r="43" spans="1:9" ht="20.25" customHeight="1">
      <c r="A43" s="38">
        <v>36</v>
      </c>
      <c r="B43" s="20">
        <v>670044</v>
      </c>
      <c r="C43" s="19" t="s">
        <v>24</v>
      </c>
      <c r="D43" s="7">
        <v>0</v>
      </c>
      <c r="E43" s="7"/>
      <c r="F43" s="7">
        <v>4535154.74</v>
      </c>
      <c r="G43" s="7">
        <v>25922149.129015088</v>
      </c>
      <c r="H43" s="7"/>
      <c r="I43" s="8">
        <f t="shared" si="0"/>
        <v>30457303.86901509</v>
      </c>
    </row>
    <row r="44" spans="1:9" ht="30" customHeight="1">
      <c r="A44" s="38">
        <v>37</v>
      </c>
      <c r="B44" s="20">
        <v>670045</v>
      </c>
      <c r="C44" s="19" t="s">
        <v>18</v>
      </c>
      <c r="D44" s="7">
        <v>0</v>
      </c>
      <c r="E44" s="7"/>
      <c r="F44" s="7">
        <v>16440811.949999997</v>
      </c>
      <c r="G44" s="7">
        <v>65830335.825845048</v>
      </c>
      <c r="H44" s="7"/>
      <c r="I44" s="8">
        <f t="shared" si="0"/>
        <v>82271147.775845051</v>
      </c>
    </row>
    <row r="45" spans="1:9" ht="19.899999999999999" customHeight="1">
      <c r="A45" s="38">
        <v>38</v>
      </c>
      <c r="B45" s="18">
        <v>670046</v>
      </c>
      <c r="C45" s="19" t="s">
        <v>26</v>
      </c>
      <c r="D45" s="7">
        <v>0</v>
      </c>
      <c r="E45" s="7"/>
      <c r="F45" s="7">
        <v>0</v>
      </c>
      <c r="G45" s="7">
        <v>33223440</v>
      </c>
      <c r="H45" s="7"/>
      <c r="I45" s="8">
        <f t="shared" si="0"/>
        <v>33223440</v>
      </c>
    </row>
    <row r="46" spans="1:9" ht="24.6" customHeight="1">
      <c r="A46" s="38">
        <v>39</v>
      </c>
      <c r="B46" s="18">
        <v>670047</v>
      </c>
      <c r="C46" s="19" t="s">
        <v>27</v>
      </c>
      <c r="D46" s="7">
        <v>0</v>
      </c>
      <c r="E46" s="7"/>
      <c r="F46" s="7">
        <v>0</v>
      </c>
      <c r="G46" s="7">
        <v>25359580</v>
      </c>
      <c r="H46" s="7"/>
      <c r="I46" s="8">
        <f t="shared" si="0"/>
        <v>25359580</v>
      </c>
    </row>
    <row r="47" spans="1:9" ht="33.6" customHeight="1">
      <c r="A47" s="38">
        <v>40</v>
      </c>
      <c r="B47" s="20">
        <v>670048</v>
      </c>
      <c r="C47" s="19" t="s">
        <v>16</v>
      </c>
      <c r="D47" s="7">
        <v>457718514.25</v>
      </c>
      <c r="E47" s="7">
        <v>54150134</v>
      </c>
      <c r="F47" s="7">
        <v>28773958.66</v>
      </c>
      <c r="G47" s="7">
        <v>63344859.721200004</v>
      </c>
      <c r="H47" s="7"/>
      <c r="I47" s="33">
        <f t="shared" si="0"/>
        <v>549837332.63120008</v>
      </c>
    </row>
    <row r="48" spans="1:9" ht="21" customHeight="1">
      <c r="A48" s="38">
        <v>41</v>
      </c>
      <c r="B48" s="20">
        <v>670049</v>
      </c>
      <c r="C48" s="19" t="s">
        <v>92</v>
      </c>
      <c r="D48" s="7">
        <v>34385969.130000003</v>
      </c>
      <c r="E48" s="7"/>
      <c r="F48" s="7">
        <v>928317.24</v>
      </c>
      <c r="G48" s="7">
        <v>38341733.849200003</v>
      </c>
      <c r="H48" s="7"/>
      <c r="I48" s="8">
        <f t="shared" si="0"/>
        <v>73656020.219200015</v>
      </c>
    </row>
    <row r="49" spans="1:9" ht="21" customHeight="1">
      <c r="A49" s="38">
        <v>42</v>
      </c>
      <c r="B49" s="20">
        <v>670050</v>
      </c>
      <c r="C49" s="19" t="s">
        <v>17</v>
      </c>
      <c r="D49" s="7">
        <v>40476987.290000007</v>
      </c>
      <c r="E49" s="7"/>
      <c r="F49" s="7">
        <v>0</v>
      </c>
      <c r="G49" s="7">
        <v>1592480</v>
      </c>
      <c r="H49" s="7"/>
      <c r="I49" s="8">
        <f t="shared" si="0"/>
        <v>42069467.290000007</v>
      </c>
    </row>
    <row r="50" spans="1:9" ht="21.75" customHeight="1">
      <c r="A50" s="38">
        <v>43</v>
      </c>
      <c r="B50" s="18">
        <v>670051</v>
      </c>
      <c r="C50" s="19" t="s">
        <v>25</v>
      </c>
      <c r="D50" s="7">
        <v>0</v>
      </c>
      <c r="E50" s="7"/>
      <c r="F50" s="7">
        <v>0</v>
      </c>
      <c r="G50" s="7">
        <v>47263604</v>
      </c>
      <c r="H50" s="7"/>
      <c r="I50" s="8">
        <f t="shared" si="0"/>
        <v>47263604</v>
      </c>
    </row>
    <row r="51" spans="1:9" ht="21.75" customHeight="1">
      <c r="A51" s="38">
        <v>44</v>
      </c>
      <c r="B51" s="21">
        <v>670052</v>
      </c>
      <c r="C51" s="22" t="s">
        <v>93</v>
      </c>
      <c r="D51" s="7">
        <v>35167577.159999996</v>
      </c>
      <c r="E51" s="7"/>
      <c r="F51" s="7">
        <v>16152250.060000001</v>
      </c>
      <c r="G51" s="7">
        <v>213251473.34196505</v>
      </c>
      <c r="H51" s="7"/>
      <c r="I51" s="8">
        <f t="shared" si="0"/>
        <v>264571300.56196505</v>
      </c>
    </row>
    <row r="52" spans="1:9" ht="17.25" customHeight="1">
      <c r="A52" s="38">
        <v>45</v>
      </c>
      <c r="B52" s="21">
        <v>670053</v>
      </c>
      <c r="C52" s="22" t="s">
        <v>41</v>
      </c>
      <c r="D52" s="7">
        <v>5353570.79</v>
      </c>
      <c r="E52" s="7"/>
      <c r="F52" s="7">
        <v>5652289.1600000001</v>
      </c>
      <c r="G52" s="7">
        <v>58621071.280657485</v>
      </c>
      <c r="H52" s="7"/>
      <c r="I52" s="8">
        <f t="shared" si="0"/>
        <v>69626931.230657488</v>
      </c>
    </row>
    <row r="53" spans="1:9" ht="18.95" customHeight="1">
      <c r="A53" s="38">
        <v>46</v>
      </c>
      <c r="B53" s="20">
        <v>670054</v>
      </c>
      <c r="C53" s="19" t="s">
        <v>15</v>
      </c>
      <c r="D53" s="7">
        <v>338092898.5</v>
      </c>
      <c r="E53" s="7">
        <v>70905334</v>
      </c>
      <c r="F53" s="7">
        <v>0</v>
      </c>
      <c r="G53" s="7">
        <v>30233700.901600003</v>
      </c>
      <c r="H53" s="7"/>
      <c r="I53" s="8">
        <f t="shared" si="0"/>
        <v>368326599.4016</v>
      </c>
    </row>
    <row r="54" spans="1:9" ht="18.95" customHeight="1">
      <c r="A54" s="38">
        <v>47</v>
      </c>
      <c r="B54" s="18">
        <v>670055</v>
      </c>
      <c r="C54" s="19" t="s">
        <v>48</v>
      </c>
      <c r="D54" s="7">
        <v>0</v>
      </c>
      <c r="E54" s="7"/>
      <c r="F54" s="7">
        <v>0</v>
      </c>
      <c r="G54" s="7">
        <v>1097745.6528</v>
      </c>
      <c r="H54" s="7"/>
      <c r="I54" s="8">
        <f t="shared" si="0"/>
        <v>1097745.6528</v>
      </c>
    </row>
    <row r="55" spans="1:9" ht="19.5" customHeight="1">
      <c r="A55" s="38">
        <v>48</v>
      </c>
      <c r="B55" s="20">
        <v>670056</v>
      </c>
      <c r="C55" s="19" t="s">
        <v>46</v>
      </c>
      <c r="D55" s="7">
        <v>0</v>
      </c>
      <c r="E55" s="7"/>
      <c r="F55" s="7">
        <v>0</v>
      </c>
      <c r="G55" s="7">
        <v>2681745.2316000001</v>
      </c>
      <c r="H55" s="7"/>
      <c r="I55" s="8">
        <f t="shared" si="0"/>
        <v>2681745.2316000001</v>
      </c>
    </row>
    <row r="56" spans="1:9" ht="30.6" customHeight="1">
      <c r="A56" s="38">
        <v>49</v>
      </c>
      <c r="B56" s="20">
        <v>670057</v>
      </c>
      <c r="C56" s="19" t="s">
        <v>94</v>
      </c>
      <c r="D56" s="7">
        <v>175620734.83000001</v>
      </c>
      <c r="E56" s="7">
        <v>21581099</v>
      </c>
      <c r="F56" s="7">
        <v>16623740.529999999</v>
      </c>
      <c r="G56" s="7">
        <v>34710332.808035284</v>
      </c>
      <c r="H56" s="7"/>
      <c r="I56" s="8">
        <f t="shared" si="0"/>
        <v>226954808.1680353</v>
      </c>
    </row>
    <row r="57" spans="1:9" ht="30" customHeight="1">
      <c r="A57" s="38">
        <v>50</v>
      </c>
      <c r="B57" s="20">
        <v>670059</v>
      </c>
      <c r="C57" s="19" t="s">
        <v>13</v>
      </c>
      <c r="D57" s="7">
        <v>36525514.689999998</v>
      </c>
      <c r="E57" s="7"/>
      <c r="F57" s="7">
        <v>0</v>
      </c>
      <c r="G57" s="7">
        <v>4054909.52</v>
      </c>
      <c r="H57" s="7"/>
      <c r="I57" s="8">
        <f t="shared" si="0"/>
        <v>40580424.210000001</v>
      </c>
    </row>
    <row r="58" spans="1:9" ht="23.45" customHeight="1">
      <c r="A58" s="38">
        <v>51</v>
      </c>
      <c r="B58" s="20">
        <v>670062</v>
      </c>
      <c r="C58" s="19" t="s">
        <v>49</v>
      </c>
      <c r="D58" s="7">
        <v>0</v>
      </c>
      <c r="E58" s="7"/>
      <c r="F58" s="7">
        <v>0</v>
      </c>
      <c r="G58" s="7">
        <v>1099212.4712</v>
      </c>
      <c r="H58" s="7"/>
      <c r="I58" s="8">
        <f t="shared" si="0"/>
        <v>1099212.4712</v>
      </c>
    </row>
    <row r="59" spans="1:9" ht="22.5" customHeight="1">
      <c r="A59" s="38">
        <v>52</v>
      </c>
      <c r="B59" s="20">
        <v>670065</v>
      </c>
      <c r="C59" s="19" t="s">
        <v>50</v>
      </c>
      <c r="D59" s="7">
        <v>0</v>
      </c>
      <c r="E59" s="7"/>
      <c r="F59" s="7">
        <v>1453012.96</v>
      </c>
      <c r="G59" s="7">
        <v>541478.35191959026</v>
      </c>
      <c r="I59" s="8">
        <f t="shared" si="0"/>
        <v>1994491.3119195902</v>
      </c>
    </row>
    <row r="60" spans="1:9" ht="18.95" customHeight="1">
      <c r="A60" s="38">
        <v>53</v>
      </c>
      <c r="B60" s="18">
        <v>670066</v>
      </c>
      <c r="C60" s="19" t="s">
        <v>14</v>
      </c>
      <c r="D60" s="7">
        <v>0</v>
      </c>
      <c r="E60" s="7"/>
      <c r="F60" s="7">
        <v>0</v>
      </c>
      <c r="G60" s="7">
        <v>0</v>
      </c>
      <c r="H60" s="7">
        <v>423326448.58990455</v>
      </c>
      <c r="I60" s="8">
        <f t="shared" si="0"/>
        <v>423326448.58990455</v>
      </c>
    </row>
    <row r="61" spans="1:9" ht="32.25" customHeight="1">
      <c r="A61" s="38">
        <v>54</v>
      </c>
      <c r="B61" s="20">
        <v>670067</v>
      </c>
      <c r="C61" s="19" t="s">
        <v>51</v>
      </c>
      <c r="D61" s="7">
        <v>1210592.49</v>
      </c>
      <c r="E61" s="7"/>
      <c r="F61" s="7">
        <v>4102944</v>
      </c>
      <c r="G61" s="7">
        <v>8212744.1644000001</v>
      </c>
      <c r="H61" s="7"/>
      <c r="I61" s="8">
        <f t="shared" si="0"/>
        <v>13526280.6544</v>
      </c>
    </row>
    <row r="62" spans="1:9">
      <c r="A62" s="38">
        <v>55</v>
      </c>
      <c r="B62" s="23">
        <v>670068</v>
      </c>
      <c r="C62" s="19" t="s">
        <v>53</v>
      </c>
      <c r="D62" s="7">
        <v>0</v>
      </c>
      <c r="E62" s="7"/>
      <c r="F62" s="7">
        <v>2935051.58</v>
      </c>
      <c r="G62" s="7">
        <v>0</v>
      </c>
      <c r="H62" s="7"/>
      <c r="I62" s="8">
        <f t="shared" si="0"/>
        <v>2935051.58</v>
      </c>
    </row>
    <row r="63" spans="1:9" ht="26.25" customHeight="1">
      <c r="A63" s="38">
        <v>56</v>
      </c>
      <c r="B63" s="23">
        <v>670070</v>
      </c>
      <c r="C63" s="24" t="s">
        <v>52</v>
      </c>
      <c r="D63" s="7">
        <v>0</v>
      </c>
      <c r="E63" s="7"/>
      <c r="F63" s="7">
        <v>0</v>
      </c>
      <c r="G63" s="7">
        <v>3910288.4255999997</v>
      </c>
      <c r="H63" s="7"/>
      <c r="I63" s="8">
        <f t="shared" si="0"/>
        <v>3910288.4255999997</v>
      </c>
    </row>
    <row r="64" spans="1:9" ht="18" customHeight="1">
      <c r="A64" s="38">
        <v>57</v>
      </c>
      <c r="B64" s="23">
        <v>670072</v>
      </c>
      <c r="C64" s="19" t="s">
        <v>54</v>
      </c>
      <c r="D64" s="7">
        <v>0</v>
      </c>
      <c r="E64" s="7"/>
      <c r="F64" s="7">
        <v>2920466.98</v>
      </c>
      <c r="G64" s="7">
        <v>0</v>
      </c>
      <c r="H64" s="7"/>
      <c r="I64" s="8">
        <f t="shared" si="0"/>
        <v>2920466.98</v>
      </c>
    </row>
    <row r="65" spans="1:9">
      <c r="A65" s="38">
        <v>58</v>
      </c>
      <c r="B65" s="18">
        <v>670081</v>
      </c>
      <c r="C65" s="25" t="s">
        <v>59</v>
      </c>
      <c r="D65" s="7">
        <v>0</v>
      </c>
      <c r="E65" s="7"/>
      <c r="F65" s="7">
        <v>0</v>
      </c>
      <c r="G65" s="7">
        <v>3834350</v>
      </c>
      <c r="H65" s="7"/>
      <c r="I65" s="8">
        <f t="shared" si="0"/>
        <v>3834350</v>
      </c>
    </row>
    <row r="66" spans="1:9">
      <c r="A66" s="38">
        <v>59</v>
      </c>
      <c r="B66" s="20">
        <v>670082</v>
      </c>
      <c r="C66" s="25" t="s">
        <v>58</v>
      </c>
      <c r="D66" s="7">
        <v>0</v>
      </c>
      <c r="E66" s="7"/>
      <c r="F66" s="7">
        <v>0</v>
      </c>
      <c r="G66" s="7">
        <v>7681715.04</v>
      </c>
      <c r="H66" s="7"/>
      <c r="I66" s="8">
        <f t="shared" si="0"/>
        <v>7681715.04</v>
      </c>
    </row>
    <row r="67" spans="1:9">
      <c r="A67" s="38">
        <v>60</v>
      </c>
      <c r="B67" s="18">
        <v>670084</v>
      </c>
      <c r="C67" s="19" t="s">
        <v>55</v>
      </c>
      <c r="D67" s="7">
        <v>0</v>
      </c>
      <c r="E67" s="7"/>
      <c r="F67" s="7">
        <v>67791066.960000008</v>
      </c>
      <c r="G67" s="7">
        <v>4909.5046000000002</v>
      </c>
      <c r="H67" s="7"/>
      <c r="I67" s="8">
        <f t="shared" si="0"/>
        <v>67795976.464600012</v>
      </c>
    </row>
    <row r="68" spans="1:9">
      <c r="A68" s="38">
        <v>61</v>
      </c>
      <c r="B68" s="20">
        <v>670085</v>
      </c>
      <c r="C68" s="25" t="s">
        <v>95</v>
      </c>
      <c r="D68" s="7">
        <v>0</v>
      </c>
      <c r="E68" s="7"/>
      <c r="F68" s="7">
        <v>0</v>
      </c>
      <c r="G68" s="7">
        <v>3204846.88</v>
      </c>
      <c r="H68" s="7"/>
      <c r="I68" s="8">
        <f t="shared" si="0"/>
        <v>3204846.88</v>
      </c>
    </row>
    <row r="69" spans="1:9">
      <c r="A69" s="38">
        <v>62</v>
      </c>
      <c r="B69" s="20">
        <v>670090</v>
      </c>
      <c r="C69" s="19" t="s">
        <v>96</v>
      </c>
      <c r="D69" s="7">
        <v>0</v>
      </c>
      <c r="E69" s="7"/>
      <c r="F69" s="7">
        <v>26933375.34</v>
      </c>
      <c r="G69" s="7">
        <v>0</v>
      </c>
      <c r="H69" s="7"/>
      <c r="I69" s="8">
        <f t="shared" si="0"/>
        <v>26933375.34</v>
      </c>
    </row>
    <row r="70" spans="1:9" ht="21.75" customHeight="1">
      <c r="A70" s="38">
        <v>63</v>
      </c>
      <c r="B70" s="20">
        <v>670097</v>
      </c>
      <c r="C70" s="19" t="s">
        <v>57</v>
      </c>
      <c r="D70" s="7">
        <v>0</v>
      </c>
      <c r="E70" s="7"/>
      <c r="F70" s="7">
        <v>1707305.2499999998</v>
      </c>
      <c r="G70" s="7">
        <v>6104802.0804000003</v>
      </c>
      <c r="H70" s="7"/>
      <c r="I70" s="8">
        <f t="shared" si="0"/>
        <v>7812107.3304000003</v>
      </c>
    </row>
    <row r="71" spans="1:9">
      <c r="A71" s="38">
        <v>64</v>
      </c>
      <c r="B71" s="20">
        <v>670099</v>
      </c>
      <c r="C71" s="19" t="s">
        <v>56</v>
      </c>
      <c r="D71" s="7">
        <v>0</v>
      </c>
      <c r="E71" s="7"/>
      <c r="F71" s="7">
        <v>4246732.04</v>
      </c>
      <c r="G71" s="7">
        <v>33520157.607129481</v>
      </c>
      <c r="H71" s="7"/>
      <c r="I71" s="8">
        <f t="shared" si="0"/>
        <v>37766889.647129484</v>
      </c>
    </row>
    <row r="72" spans="1:9" ht="22.5" customHeight="1">
      <c r="A72" s="38">
        <v>65</v>
      </c>
      <c r="B72" s="18">
        <v>670104</v>
      </c>
      <c r="C72" s="25" t="s">
        <v>60</v>
      </c>
      <c r="D72" s="7">
        <v>0</v>
      </c>
      <c r="E72" s="7"/>
      <c r="F72" s="7">
        <v>0</v>
      </c>
      <c r="G72" s="7">
        <v>30361.2392</v>
      </c>
      <c r="H72" s="7"/>
      <c r="I72" s="8">
        <f t="shared" ref="I72:I92" si="1">D72+F72+G72+H72</f>
        <v>30361.2392</v>
      </c>
    </row>
    <row r="73" spans="1:9" ht="31.5">
      <c r="A73" s="38">
        <v>66</v>
      </c>
      <c r="B73" s="26">
        <v>670106</v>
      </c>
      <c r="C73" s="27" t="s">
        <v>63</v>
      </c>
      <c r="D73" s="7">
        <v>0</v>
      </c>
      <c r="E73" s="7"/>
      <c r="F73" s="7">
        <v>0</v>
      </c>
      <c r="G73" s="7">
        <v>58182.887999999999</v>
      </c>
      <c r="H73" s="7"/>
      <c r="I73" s="8">
        <f t="shared" si="1"/>
        <v>58182.887999999999</v>
      </c>
    </row>
    <row r="74" spans="1:9" ht="22.15" customHeight="1">
      <c r="A74" s="38">
        <v>67</v>
      </c>
      <c r="B74" s="26">
        <v>670107</v>
      </c>
      <c r="C74" s="28" t="s">
        <v>98</v>
      </c>
      <c r="D74" s="7">
        <v>0</v>
      </c>
      <c r="E74" s="7"/>
      <c r="F74" s="7">
        <v>0</v>
      </c>
      <c r="G74" s="7">
        <v>0</v>
      </c>
      <c r="H74" s="7"/>
      <c r="I74" s="8">
        <f t="shared" si="1"/>
        <v>0</v>
      </c>
    </row>
    <row r="75" spans="1:9">
      <c r="A75" s="38">
        <v>68</v>
      </c>
      <c r="B75" s="23">
        <v>670121</v>
      </c>
      <c r="C75" s="25" t="s">
        <v>61</v>
      </c>
      <c r="D75" s="7">
        <v>0</v>
      </c>
      <c r="E75" s="7"/>
      <c r="F75" s="7">
        <v>0</v>
      </c>
      <c r="G75" s="7">
        <v>305757.77216771001</v>
      </c>
      <c r="H75" s="7"/>
      <c r="I75" s="8">
        <f t="shared" si="1"/>
        <v>305757.77216771001</v>
      </c>
    </row>
    <row r="76" spans="1:9" ht="21" customHeight="1">
      <c r="A76" s="38">
        <v>69</v>
      </c>
      <c r="B76" s="23">
        <v>670123</v>
      </c>
      <c r="C76" s="25" t="s">
        <v>62</v>
      </c>
      <c r="D76" s="7">
        <v>0</v>
      </c>
      <c r="E76" s="7"/>
      <c r="F76" s="7">
        <v>0</v>
      </c>
      <c r="G76" s="7">
        <v>0</v>
      </c>
      <c r="H76" s="7"/>
      <c r="I76" s="8">
        <f t="shared" si="1"/>
        <v>0</v>
      </c>
    </row>
    <row r="77" spans="1:9" ht="42.75" customHeight="1">
      <c r="A77" s="38">
        <v>70</v>
      </c>
      <c r="B77" s="26">
        <v>670125</v>
      </c>
      <c r="C77" s="25" t="s">
        <v>99</v>
      </c>
      <c r="D77" s="7">
        <v>0</v>
      </c>
      <c r="E77" s="7"/>
      <c r="F77" s="7">
        <v>32759007.600000001</v>
      </c>
      <c r="G77" s="7">
        <v>0</v>
      </c>
      <c r="H77" s="7"/>
      <c r="I77" s="8">
        <f t="shared" si="1"/>
        <v>32759007.600000001</v>
      </c>
    </row>
    <row r="78" spans="1:9">
      <c r="A78" s="38">
        <v>71</v>
      </c>
      <c r="B78" s="23">
        <v>670129</v>
      </c>
      <c r="C78" s="27" t="s">
        <v>80</v>
      </c>
      <c r="D78" s="7">
        <v>0</v>
      </c>
      <c r="E78" s="7"/>
      <c r="F78" s="7">
        <v>12675778.100000001</v>
      </c>
      <c r="G78" s="7">
        <v>0</v>
      </c>
      <c r="H78" s="7"/>
      <c r="I78" s="8">
        <f t="shared" si="1"/>
        <v>12675778.100000001</v>
      </c>
    </row>
    <row r="79" spans="1:9" ht="21" customHeight="1">
      <c r="A79" s="38">
        <v>72</v>
      </c>
      <c r="B79" s="23">
        <v>670130</v>
      </c>
      <c r="C79" s="27" t="s">
        <v>64</v>
      </c>
      <c r="D79" s="7">
        <v>0</v>
      </c>
      <c r="E79" s="7"/>
      <c r="F79" s="7">
        <v>80556</v>
      </c>
      <c r="G79" s="7">
        <v>0</v>
      </c>
      <c r="H79" s="7"/>
      <c r="I79" s="8">
        <f t="shared" si="1"/>
        <v>80556</v>
      </c>
    </row>
    <row r="80" spans="1:9">
      <c r="A80" s="38">
        <v>73</v>
      </c>
      <c r="B80" s="23">
        <v>670131</v>
      </c>
      <c r="C80" s="27" t="s">
        <v>100</v>
      </c>
      <c r="D80" s="7">
        <v>0</v>
      </c>
      <c r="E80" s="7"/>
      <c r="F80" s="7">
        <v>0</v>
      </c>
      <c r="G80" s="7">
        <v>152735.57</v>
      </c>
      <c r="H80" s="7"/>
      <c r="I80" s="8">
        <f t="shared" si="1"/>
        <v>152735.57</v>
      </c>
    </row>
    <row r="81" spans="1:9">
      <c r="A81" s="38">
        <v>74</v>
      </c>
      <c r="B81" s="23">
        <v>670134</v>
      </c>
      <c r="C81" s="27" t="s">
        <v>65</v>
      </c>
      <c r="D81" s="7">
        <v>0</v>
      </c>
      <c r="E81" s="7"/>
      <c r="F81" s="7">
        <v>0</v>
      </c>
      <c r="G81" s="7">
        <v>0</v>
      </c>
      <c r="H81" s="7"/>
      <c r="I81" s="8">
        <f t="shared" si="1"/>
        <v>0</v>
      </c>
    </row>
    <row r="82" spans="1:9">
      <c r="A82" s="38">
        <v>75</v>
      </c>
      <c r="B82" s="23">
        <v>670136</v>
      </c>
      <c r="C82" s="27" t="s">
        <v>67</v>
      </c>
      <c r="D82" s="7">
        <v>0</v>
      </c>
      <c r="E82" s="7"/>
      <c r="F82" s="7">
        <v>2545808.59</v>
      </c>
      <c r="G82" s="7">
        <v>9354808.8816999998</v>
      </c>
      <c r="H82" s="7"/>
      <c r="I82" s="8">
        <f t="shared" si="1"/>
        <v>11900617.4717</v>
      </c>
    </row>
    <row r="83" spans="1:9">
      <c r="A83" s="38">
        <v>76</v>
      </c>
      <c r="B83" s="23">
        <v>670139</v>
      </c>
      <c r="C83" s="27" t="s">
        <v>66</v>
      </c>
      <c r="D83" s="7">
        <v>0</v>
      </c>
      <c r="E83" s="7"/>
      <c r="F83" s="7">
        <v>0</v>
      </c>
      <c r="G83" s="7">
        <v>12041918.68</v>
      </c>
      <c r="H83" s="7"/>
      <c r="I83" s="8">
        <f t="shared" si="1"/>
        <v>12041918.68</v>
      </c>
    </row>
    <row r="84" spans="1:9" ht="23.25" customHeight="1">
      <c r="A84" s="38">
        <v>77</v>
      </c>
      <c r="B84" s="29">
        <v>670141</v>
      </c>
      <c r="C84" s="27" t="s">
        <v>72</v>
      </c>
      <c r="D84" s="7">
        <v>0</v>
      </c>
      <c r="E84" s="7"/>
      <c r="F84" s="7">
        <v>0</v>
      </c>
      <c r="G84" s="7">
        <v>6700557.6899999995</v>
      </c>
      <c r="H84" s="7"/>
      <c r="I84" s="8">
        <f t="shared" si="1"/>
        <v>6700557.6899999995</v>
      </c>
    </row>
    <row r="85" spans="1:9" ht="21" customHeight="1">
      <c r="A85" s="38">
        <v>78</v>
      </c>
      <c r="B85" s="23">
        <v>670143</v>
      </c>
      <c r="C85" s="27" t="s">
        <v>68</v>
      </c>
      <c r="D85" s="7">
        <v>0</v>
      </c>
      <c r="E85" s="7"/>
      <c r="F85" s="7">
        <v>0</v>
      </c>
      <c r="G85" s="7">
        <v>0</v>
      </c>
      <c r="H85" s="7"/>
      <c r="I85" s="8">
        <f t="shared" si="1"/>
        <v>0</v>
      </c>
    </row>
    <row r="86" spans="1:9">
      <c r="A86" s="38">
        <v>79</v>
      </c>
      <c r="B86" s="18">
        <v>670145</v>
      </c>
      <c r="C86" s="30" t="s">
        <v>69</v>
      </c>
      <c r="D86" s="7">
        <v>0</v>
      </c>
      <c r="E86" s="7"/>
      <c r="F86" s="7">
        <v>0</v>
      </c>
      <c r="G86" s="7">
        <v>2962162.4899999998</v>
      </c>
      <c r="H86" s="7"/>
      <c r="I86" s="8">
        <f t="shared" si="1"/>
        <v>2962162.4899999998</v>
      </c>
    </row>
    <row r="87" spans="1:9">
      <c r="A87" s="38">
        <v>80</v>
      </c>
      <c r="B87" s="18">
        <v>670147</v>
      </c>
      <c r="C87" s="30" t="s">
        <v>71</v>
      </c>
      <c r="D87" s="7">
        <v>32473417.290000003</v>
      </c>
      <c r="E87" s="7"/>
      <c r="F87" s="7">
        <v>0</v>
      </c>
      <c r="G87" s="7">
        <v>1459061.79</v>
      </c>
      <c r="H87" s="7"/>
      <c r="I87" s="8">
        <f t="shared" si="1"/>
        <v>33932479.080000006</v>
      </c>
    </row>
    <row r="88" spans="1:9">
      <c r="A88" s="38">
        <v>81</v>
      </c>
      <c r="B88" s="18">
        <v>670148</v>
      </c>
      <c r="C88" s="31" t="s">
        <v>101</v>
      </c>
      <c r="D88" s="7">
        <v>5488679.5099999998</v>
      </c>
      <c r="E88" s="7"/>
      <c r="F88" s="7">
        <v>0</v>
      </c>
      <c r="G88" s="7">
        <v>0</v>
      </c>
      <c r="H88" s="7"/>
      <c r="I88" s="8">
        <f t="shared" si="1"/>
        <v>5488679.5099999998</v>
      </c>
    </row>
    <row r="89" spans="1:9">
      <c r="A89" s="38">
        <v>82</v>
      </c>
      <c r="B89" s="18">
        <v>670150</v>
      </c>
      <c r="C89" s="30" t="s">
        <v>73</v>
      </c>
      <c r="D89" s="7"/>
      <c r="E89" s="7"/>
      <c r="F89" s="7">
        <v>0</v>
      </c>
      <c r="G89" s="7">
        <v>0</v>
      </c>
      <c r="H89" s="7"/>
      <c r="I89" s="8">
        <f t="shared" si="1"/>
        <v>0</v>
      </c>
    </row>
    <row r="90" spans="1:9">
      <c r="A90" s="38">
        <v>83</v>
      </c>
      <c r="B90" s="18">
        <v>670152</v>
      </c>
      <c r="C90" s="30" t="s">
        <v>74</v>
      </c>
      <c r="D90" s="7"/>
      <c r="E90" s="7"/>
      <c r="F90" s="7">
        <v>0</v>
      </c>
      <c r="G90" s="7">
        <v>0</v>
      </c>
      <c r="H90" s="7"/>
      <c r="I90" s="8">
        <f t="shared" si="1"/>
        <v>0</v>
      </c>
    </row>
    <row r="91" spans="1:9">
      <c r="A91" s="38">
        <v>84</v>
      </c>
      <c r="B91" s="18">
        <v>670155</v>
      </c>
      <c r="C91" s="30" t="s">
        <v>102</v>
      </c>
      <c r="D91" s="7"/>
      <c r="E91" s="7"/>
      <c r="F91" s="7">
        <v>2814730.2300000004</v>
      </c>
      <c r="G91" s="7">
        <v>0</v>
      </c>
      <c r="H91" s="7"/>
      <c r="I91" s="8">
        <f t="shared" si="1"/>
        <v>2814730.2300000004</v>
      </c>
    </row>
    <row r="92" spans="1:9" ht="30">
      <c r="A92" s="38">
        <v>85</v>
      </c>
      <c r="B92" s="18">
        <v>670156</v>
      </c>
      <c r="C92" s="25" t="s">
        <v>97</v>
      </c>
      <c r="D92" s="7"/>
      <c r="E92" s="7"/>
      <c r="F92" s="7"/>
      <c r="G92" s="7">
        <v>4061538</v>
      </c>
      <c r="H92" s="7"/>
      <c r="I92" s="8">
        <f t="shared" si="1"/>
        <v>4061538</v>
      </c>
    </row>
    <row r="93" spans="1:9" ht="29.25" customHeight="1">
      <c r="A93" s="38">
        <v>86</v>
      </c>
      <c r="B93" s="20">
        <v>670157</v>
      </c>
      <c r="C93" s="19" t="s">
        <v>104</v>
      </c>
      <c r="D93" s="7">
        <v>103159082.47999996</v>
      </c>
      <c r="E93" s="7"/>
      <c r="F93" s="7">
        <v>11778783.110000001</v>
      </c>
      <c r="G93" s="7">
        <v>270122185.87804186</v>
      </c>
      <c r="H93" s="7"/>
      <c r="I93" s="8">
        <f>D93+F93+G93+H93</f>
        <v>385060051.46804184</v>
      </c>
    </row>
    <row r="94" spans="1:9">
      <c r="A94" s="38"/>
      <c r="B94" s="32"/>
      <c r="C94" s="12" t="s">
        <v>70</v>
      </c>
      <c r="D94" s="8">
        <f>SUM(D8:D93)</f>
        <v>2788658565.7300005</v>
      </c>
      <c r="E94" s="8">
        <f t="shared" ref="E94:I94" si="2">SUM(E8:E93)</f>
        <v>342119404</v>
      </c>
      <c r="F94" s="8">
        <f t="shared" si="2"/>
        <v>758390679.05000007</v>
      </c>
      <c r="G94" s="8">
        <f t="shared" si="2"/>
        <v>2727531738.7146006</v>
      </c>
      <c r="H94" s="8">
        <f t="shared" si="2"/>
        <v>442819033.24641907</v>
      </c>
      <c r="I94" s="8">
        <f t="shared" si="2"/>
        <v>6717400016.7410173</v>
      </c>
    </row>
    <row r="95" spans="1:9">
      <c r="H95" s="16"/>
      <c r="I95" s="10"/>
    </row>
    <row r="96" spans="1:9">
      <c r="D96" s="16"/>
      <c r="E96" s="16"/>
      <c r="F96" s="16"/>
      <c r="G96" s="16"/>
      <c r="H96" s="16"/>
      <c r="I96" s="16"/>
    </row>
    <row r="97" spans="5:9">
      <c r="E97" s="16"/>
      <c r="I97" s="10"/>
    </row>
    <row r="98" spans="5:9">
      <c r="I98" s="10"/>
    </row>
    <row r="99" spans="5:9">
      <c r="I99" s="10"/>
    </row>
    <row r="100" spans="5:9">
      <c r="I100" s="10"/>
    </row>
    <row r="101" spans="5:9">
      <c r="I101" s="10"/>
    </row>
    <row r="102" spans="5:9">
      <c r="I102" s="10"/>
    </row>
  </sheetData>
  <mergeCells count="8">
    <mergeCell ref="H1:I1"/>
    <mergeCell ref="C2:I2"/>
    <mergeCell ref="C4:I4"/>
    <mergeCell ref="A5:H5"/>
    <mergeCell ref="A6:A7"/>
    <mergeCell ref="C6:I6"/>
    <mergeCell ref="H3:I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2023-02-01T08:34:26Z</cp:lastPrinted>
  <dcterms:created xsi:type="dcterms:W3CDTF">2021-07-01T15:06:33Z</dcterms:created>
  <dcterms:modified xsi:type="dcterms:W3CDTF">2023-03-03T07:22:36Z</dcterms:modified>
</cp:coreProperties>
</file>