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J27" i="3"/>
  <c r="J20"/>
  <c r="K20" s="1"/>
  <c r="L20" s="1"/>
  <c r="J21"/>
  <c r="K21" s="1"/>
  <c r="L21" s="1"/>
  <c r="M21" s="1"/>
  <c r="N21" s="1"/>
  <c r="J22"/>
  <c r="K22" s="1"/>
  <c r="L22" s="1"/>
  <c r="J23"/>
  <c r="K23" s="1"/>
  <c r="L23" s="1"/>
  <c r="M23" s="1"/>
  <c r="N23" s="1"/>
  <c r="J24"/>
  <c r="J25"/>
  <c r="K25" s="1"/>
  <c r="L25" s="1"/>
  <c r="M25" s="1"/>
  <c r="N25" s="1"/>
  <c r="J19"/>
  <c r="J16"/>
  <c r="K16" s="1"/>
  <c r="L16" s="1"/>
  <c r="M16" s="1"/>
  <c r="N16" s="1"/>
  <c r="J17"/>
  <c r="K17" s="1"/>
  <c r="L17" s="1"/>
  <c r="J15"/>
  <c r="K15" s="1"/>
  <c r="L15" s="1"/>
  <c r="M15" s="1"/>
  <c r="N15" s="1"/>
  <c r="J13"/>
  <c r="J8"/>
  <c r="J9"/>
  <c r="K9" s="1"/>
  <c r="L9" s="1"/>
  <c r="M9" s="1"/>
  <c r="N9" s="1"/>
  <c r="J10"/>
  <c r="K10" s="1"/>
  <c r="L10" s="1"/>
  <c r="J11"/>
  <c r="J7"/>
  <c r="K8"/>
  <c r="L8" s="1"/>
  <c r="K24"/>
  <c r="L24" s="1"/>
  <c r="K11"/>
  <c r="L11" s="1"/>
  <c r="M11" s="1"/>
  <c r="N11" s="1"/>
  <c r="K7"/>
  <c r="L7" s="1"/>
  <c r="M7" s="1"/>
  <c r="N7" s="1"/>
  <c r="O7" l="1"/>
  <c r="K27"/>
  <c r="L27" s="1"/>
  <c r="M27" s="1"/>
  <c r="N27" s="1"/>
  <c r="O24"/>
  <c r="M24"/>
  <c r="N24" s="1"/>
  <c r="O25"/>
  <c r="O23"/>
  <c r="M20"/>
  <c r="N20" s="1"/>
  <c r="M22"/>
  <c r="N22" s="1"/>
  <c r="O21"/>
  <c r="K19"/>
  <c r="L19" s="1"/>
  <c r="M19" s="1"/>
  <c r="N19" s="1"/>
  <c r="O17"/>
  <c r="M17"/>
  <c r="N17" s="1"/>
  <c r="O16"/>
  <c r="O15"/>
  <c r="K13"/>
  <c r="L13" s="1"/>
  <c r="M13" s="1"/>
  <c r="N13" s="1"/>
  <c r="M10"/>
  <c r="N10" s="1"/>
  <c r="M8"/>
  <c r="N8" s="1"/>
  <c r="O11"/>
  <c r="O9"/>
  <c r="O8" l="1"/>
  <c r="O19"/>
  <c r="O20"/>
  <c r="O27"/>
  <c r="O22"/>
  <c r="O13"/>
  <c r="O10"/>
  <c r="C12" l="1"/>
  <c r="C14"/>
  <c r="C18"/>
  <c r="L2" i="5" l="1"/>
  <c r="L2" i="3"/>
  <c r="L2" i="2" s="1"/>
  <c r="D28" i="3" l="1"/>
  <c r="E28" l="1"/>
  <c r="F28" l="1"/>
  <c r="G28" l="1"/>
  <c r="H28" l="1"/>
  <c r="I28" l="1"/>
  <c r="O1" l="1"/>
  <c r="M28" l="1"/>
  <c r="J28"/>
  <c r="K28"/>
  <c r="L28"/>
  <c r="O28"/>
  <c r="N28"/>
  <c r="C26"/>
  <c r="C28" s="1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<sst xmlns="http://schemas.openxmlformats.org/spreadsheetml/2006/main" count="164" uniqueCount="45">
  <si>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</si>
  <si>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</si>
  <si>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</si>
  <si>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</si>
  <si>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</si>
  <si>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</si>
  <si>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</si>
  <si>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</si>
  <si>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</si>
  <si>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</si>
  <si>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</si>
  <si>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</si>
  <si>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</si>
  <si>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</si>
  <si>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</si>
  <si>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</si>
  <si>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</si>
  <si>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</si>
  <si>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</si>
  <si>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</si>
  <si>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</si>
  <si>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</si>
  <si>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</si>
  <si>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</si>
  <si>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</si>
  <si>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</si>
  <si>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</si>
  <si>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</si>
  <si>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</si>
  <si>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</si>
  <si>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</si>
  <si>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</si>
  <si>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</si>
  <si>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</si>
  <si>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</si>
  <si>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</si>
  <si>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</si>
  <si>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</si>
  <si>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</si>
  <si>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</si>
  <si>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</si>
  <si>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ЦРБ"</t>
  </si>
  <si>
    <t>ОГБУЗ "Ельнинская ЦРБ"</t>
  </si>
  <si>
    <t>ОГБУЗ "Сычевская ЦРБ"</t>
  </si>
  <si>
    <t>Утверждено на заседании Комиссии по разработке Территориальной программы ОМС от " 27 " июля  2023года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</si>
</sst>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4" fillId="2" borderId="4" xfId="0" applyFont="1" applyFill="1" applyBorder="1" applyAlignment="1">
      <alignment horizontal="left" vertical="top" wrapText="1"/>
    </xf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2" fillId="0" borderId="4" xfId="0" applyFont="1" applyFill="1" applyBorder="1" applyAlignment="1">
      <alignment horizontal="center" vertical="top" wrapText="1"/>
    </xf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workbookViewId="0">
      <selection activeCell="D28" sqref="D28:O28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1" t="s">
        <v>40</v>
      </c>
      <c r="O1" s="51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2" t="str">
        <f>капитал!L2</f>
        <v>Утверждено на заседании Комиссии по разработке Территориальной программы ОМС от " 27 " июля  2023года</v>
      </c>
      <c r="M2" s="52"/>
      <c r="N2" s="52"/>
      <c r="O2" s="52"/>
    </row>
    <row r="3" spans="1:17" ht="18.75">
      <c r="A3" s="12"/>
      <c r="B3" s="53" t="s">
        <v>39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4" t="s">
        <v>0</v>
      </c>
      <c r="B5" s="56" t="s">
        <v>37</v>
      </c>
      <c r="C5" s="48" t="s">
        <v>21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7">
      <c r="A6" s="55"/>
      <c r="B6" s="57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3640909.28</v>
      </c>
      <c r="D7" s="5">
        <v>292010.40000000002</v>
      </c>
      <c r="E7" s="5">
        <v>290538.15000000002</v>
      </c>
      <c r="F7" s="5">
        <v>290538.15000000002</v>
      </c>
      <c r="G7" s="5">
        <v>290538.15000000002</v>
      </c>
      <c r="H7" s="5">
        <v>290538.14</v>
      </c>
      <c r="I7" s="5">
        <v>290538.14</v>
      </c>
      <c r="J7" s="5">
        <v>316034.69</v>
      </c>
      <c r="K7" s="5">
        <v>316034.69</v>
      </c>
      <c r="L7" s="5">
        <v>316034.69</v>
      </c>
      <c r="M7" s="5">
        <v>316034.69</v>
      </c>
      <c r="N7" s="5">
        <v>316034.69</v>
      </c>
      <c r="O7" s="5">
        <v>316034.70000000013</v>
      </c>
      <c r="P7" s="23"/>
      <c r="Q7" s="23"/>
    </row>
    <row r="8" spans="1:17" s="1" customFormat="1">
      <c r="A8" s="29">
        <v>2</v>
      </c>
      <c r="B8" s="27" t="s">
        <v>41</v>
      </c>
      <c r="C8" s="6">
        <v>1144630</v>
      </c>
      <c r="D8" s="5">
        <v>88991.9</v>
      </c>
      <c r="E8" s="5">
        <v>103753.01</v>
      </c>
      <c r="F8" s="5">
        <v>103753.01</v>
      </c>
      <c r="G8" s="5">
        <v>103753.01</v>
      </c>
      <c r="H8" s="5">
        <v>95741.48</v>
      </c>
      <c r="I8" s="5">
        <v>95741.48</v>
      </c>
      <c r="J8" s="5">
        <v>92149.35</v>
      </c>
      <c r="K8" s="5">
        <v>92149.35</v>
      </c>
      <c r="L8" s="5">
        <v>92149.35</v>
      </c>
      <c r="M8" s="5">
        <v>92149.35</v>
      </c>
      <c r="N8" s="5">
        <v>92149.35</v>
      </c>
      <c r="O8" s="5">
        <v>92149.360000000161</v>
      </c>
      <c r="P8" s="23"/>
      <c r="Q8" s="23"/>
    </row>
    <row r="9" spans="1:17">
      <c r="A9" s="14">
        <v>3</v>
      </c>
      <c r="B9" s="8" t="s">
        <v>2</v>
      </c>
      <c r="C9" s="6">
        <v>31285</v>
      </c>
      <c r="D9" s="5">
        <v>2904.49</v>
      </c>
      <c r="E9" s="5">
        <v>2856.68</v>
      </c>
      <c r="F9" s="5">
        <v>2856.68</v>
      </c>
      <c r="G9" s="5">
        <v>2856.68</v>
      </c>
      <c r="H9" s="5">
        <v>2757.55</v>
      </c>
      <c r="I9" s="5">
        <v>2757.55</v>
      </c>
      <c r="J9" s="5">
        <v>2382.56</v>
      </c>
      <c r="K9" s="5">
        <v>2382.56</v>
      </c>
      <c r="L9" s="5">
        <v>2382.56</v>
      </c>
      <c r="M9" s="5">
        <v>2382.56</v>
      </c>
      <c r="N9" s="5">
        <v>2382.56</v>
      </c>
      <c r="O9" s="5">
        <v>2382.5700000000047</v>
      </c>
      <c r="P9" s="23"/>
      <c r="Q9" s="23"/>
    </row>
    <row r="10" spans="1:17">
      <c r="A10" s="14">
        <v>4</v>
      </c>
      <c r="B10" s="8" t="s">
        <v>3</v>
      </c>
      <c r="C10" s="6">
        <v>4193033</v>
      </c>
      <c r="D10" s="5">
        <v>364339.22</v>
      </c>
      <c r="E10" s="5">
        <v>363289.07</v>
      </c>
      <c r="F10" s="5">
        <v>363289.07</v>
      </c>
      <c r="G10" s="5">
        <v>363289.07</v>
      </c>
      <c r="H10" s="5">
        <v>342353.29</v>
      </c>
      <c r="I10" s="5">
        <v>342353.29</v>
      </c>
      <c r="J10" s="5">
        <v>342353.33</v>
      </c>
      <c r="K10" s="5">
        <v>342353.33</v>
      </c>
      <c r="L10" s="5">
        <v>342353.33</v>
      </c>
      <c r="M10" s="5">
        <v>342353.33</v>
      </c>
      <c r="N10" s="5">
        <v>342353.33</v>
      </c>
      <c r="O10" s="5">
        <v>342353.34000000037</v>
      </c>
      <c r="P10" s="23"/>
      <c r="Q10" s="23"/>
    </row>
    <row r="11" spans="1:17" ht="19.5" customHeight="1">
      <c r="A11" s="29">
        <v>5</v>
      </c>
      <c r="B11" s="8" t="s">
        <v>4</v>
      </c>
      <c r="C11" s="6">
        <v>232198</v>
      </c>
      <c r="D11" s="5">
        <v>21431.53</v>
      </c>
      <c r="E11" s="5">
        <v>21183.68</v>
      </c>
      <c r="F11" s="5">
        <v>21183.68</v>
      </c>
      <c r="G11" s="5">
        <v>21183.68</v>
      </c>
      <c r="H11" s="5">
        <v>21183.68</v>
      </c>
      <c r="I11" s="5">
        <v>21183.68</v>
      </c>
      <c r="J11" s="5">
        <v>17474.68</v>
      </c>
      <c r="K11" s="5">
        <v>17474.68</v>
      </c>
      <c r="L11" s="5">
        <v>17474.68</v>
      </c>
      <c r="M11" s="5">
        <v>17474.68</v>
      </c>
      <c r="N11" s="5">
        <v>17474.68</v>
      </c>
      <c r="O11" s="5">
        <v>17474.670000000049</v>
      </c>
      <c r="P11" s="23"/>
      <c r="Q11" s="23"/>
    </row>
    <row r="12" spans="1:17">
      <c r="A12" s="14">
        <v>6</v>
      </c>
      <c r="B12" s="8" t="s">
        <v>5</v>
      </c>
      <c r="C12" s="6">
        <v>21797.63</v>
      </c>
      <c r="D12" s="5">
        <v>21797.63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v>328629</v>
      </c>
      <c r="D13" s="5">
        <v>32841.97</v>
      </c>
      <c r="E13" s="5">
        <v>32119.279999999999</v>
      </c>
      <c r="F13" s="5">
        <v>32119.279999999999</v>
      </c>
      <c r="G13" s="5">
        <v>32119.279999999999</v>
      </c>
      <c r="H13" s="5">
        <v>32119.27</v>
      </c>
      <c r="I13" s="5">
        <v>32119.27</v>
      </c>
      <c r="J13" s="5">
        <v>22531.78</v>
      </c>
      <c r="K13" s="5">
        <v>22531.78</v>
      </c>
      <c r="L13" s="5">
        <v>22531.78</v>
      </c>
      <c r="M13" s="5">
        <v>22531.78</v>
      </c>
      <c r="N13" s="5">
        <v>22531.78</v>
      </c>
      <c r="O13" s="5">
        <v>22531.750000000029</v>
      </c>
      <c r="P13" s="23"/>
      <c r="Q13" s="23"/>
    </row>
    <row r="14" spans="1:17">
      <c r="A14" s="29">
        <v>8</v>
      </c>
      <c r="B14" s="8" t="s">
        <v>6</v>
      </c>
      <c r="C14" s="6">
        <v>10684.59</v>
      </c>
      <c r="D14" s="5">
        <v>10684.59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671236</v>
      </c>
      <c r="D15" s="5">
        <v>42490.97</v>
      </c>
      <c r="E15" s="5">
        <v>42679</v>
      </c>
      <c r="F15" s="5">
        <v>42679</v>
      </c>
      <c r="G15" s="5">
        <v>42679</v>
      </c>
      <c r="H15" s="5">
        <v>62588.51</v>
      </c>
      <c r="I15" s="5">
        <v>62588.51</v>
      </c>
      <c r="J15" s="5">
        <v>62588.5</v>
      </c>
      <c r="K15" s="5">
        <v>62588.5</v>
      </c>
      <c r="L15" s="5">
        <v>62588.5</v>
      </c>
      <c r="M15" s="5">
        <v>62588.5</v>
      </c>
      <c r="N15" s="5">
        <v>62588.5</v>
      </c>
      <c r="O15" s="5">
        <v>62588.510000000009</v>
      </c>
      <c r="P15" s="23"/>
      <c r="Q15" s="23"/>
    </row>
    <row r="16" spans="1:17">
      <c r="A16" s="14">
        <v>10</v>
      </c>
      <c r="B16" s="8" t="s">
        <v>8</v>
      </c>
      <c r="C16" s="6">
        <v>4527061</v>
      </c>
      <c r="D16" s="5">
        <v>440310.53</v>
      </c>
      <c r="E16" s="5">
        <v>433156.95</v>
      </c>
      <c r="F16" s="5">
        <v>433156.95</v>
      </c>
      <c r="G16" s="5">
        <v>433156.95</v>
      </c>
      <c r="H16" s="5">
        <v>432344.68</v>
      </c>
      <c r="I16" s="5">
        <v>432344.68</v>
      </c>
      <c r="J16" s="5">
        <v>320431.71000000002</v>
      </c>
      <c r="K16" s="5">
        <v>320431.71000000002</v>
      </c>
      <c r="L16" s="5">
        <v>320431.71000000002</v>
      </c>
      <c r="M16" s="5">
        <v>320431.71000000002</v>
      </c>
      <c r="N16" s="5">
        <v>320431.71000000002</v>
      </c>
      <c r="O16" s="5">
        <v>320431.70999999921</v>
      </c>
      <c r="P16" s="23"/>
      <c r="Q16" s="23"/>
    </row>
    <row r="17" spans="1:17" ht="30">
      <c r="A17" s="29">
        <v>11</v>
      </c>
      <c r="B17" s="8" t="s">
        <v>9</v>
      </c>
      <c r="C17" s="6">
        <v>1549224</v>
      </c>
      <c r="D17" s="5">
        <v>121688.36</v>
      </c>
      <c r="E17" s="5">
        <v>120242.33</v>
      </c>
      <c r="F17" s="5">
        <v>120242.33</v>
      </c>
      <c r="G17" s="5">
        <v>120242.33</v>
      </c>
      <c r="H17" s="5">
        <v>120242.33</v>
      </c>
      <c r="I17" s="5">
        <v>120242.33</v>
      </c>
      <c r="J17" s="5">
        <v>137720.67000000001</v>
      </c>
      <c r="K17" s="5">
        <v>137720.67000000001</v>
      </c>
      <c r="L17" s="5">
        <v>137720.67000000001</v>
      </c>
      <c r="M17" s="5">
        <v>137720.67000000001</v>
      </c>
      <c r="N17" s="5">
        <v>137720.67000000001</v>
      </c>
      <c r="O17" s="5">
        <v>137720.63999999958</v>
      </c>
      <c r="P17" s="23"/>
      <c r="Q17" s="23"/>
    </row>
    <row r="18" spans="1:17">
      <c r="A18" s="14">
        <v>12</v>
      </c>
      <c r="B18" s="26" t="s">
        <v>24</v>
      </c>
      <c r="C18" s="6">
        <v>42579.14</v>
      </c>
      <c r="D18" s="5">
        <v>42579.14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1483783</v>
      </c>
      <c r="D19" s="5">
        <v>131263.99</v>
      </c>
      <c r="E19" s="5">
        <v>130396.91</v>
      </c>
      <c r="F19" s="5">
        <v>130396.91</v>
      </c>
      <c r="G19" s="5">
        <v>130396.91</v>
      </c>
      <c r="H19" s="5">
        <v>127811.75</v>
      </c>
      <c r="I19" s="5">
        <v>127811.75</v>
      </c>
      <c r="J19" s="5">
        <v>117617.46</v>
      </c>
      <c r="K19" s="5">
        <v>117617.46</v>
      </c>
      <c r="L19" s="5">
        <v>117617.46</v>
      </c>
      <c r="M19" s="5">
        <v>117617.46</v>
      </c>
      <c r="N19" s="5">
        <v>117617.46</v>
      </c>
      <c r="O19" s="5">
        <v>117617.48000000011</v>
      </c>
      <c r="P19" s="23"/>
      <c r="Q19" s="23"/>
    </row>
    <row r="20" spans="1:17">
      <c r="A20" s="29">
        <v>14</v>
      </c>
      <c r="B20" s="27" t="s">
        <v>11</v>
      </c>
      <c r="C20" s="6">
        <v>4969065</v>
      </c>
      <c r="D20" s="5">
        <v>320233.99</v>
      </c>
      <c r="E20" s="5">
        <v>445430.82</v>
      </c>
      <c r="F20" s="5">
        <v>445430.82</v>
      </c>
      <c r="G20" s="5">
        <v>445430.82</v>
      </c>
      <c r="H20" s="5">
        <v>431350.35</v>
      </c>
      <c r="I20" s="5">
        <v>431350.35</v>
      </c>
      <c r="J20" s="5">
        <v>408306.31</v>
      </c>
      <c r="K20" s="5">
        <v>408306.31</v>
      </c>
      <c r="L20" s="5">
        <v>408306.31</v>
      </c>
      <c r="M20" s="5">
        <v>408306.31</v>
      </c>
      <c r="N20" s="5">
        <v>408306.31</v>
      </c>
      <c r="O20" s="5">
        <v>408306.29999999941</v>
      </c>
      <c r="P20" s="23"/>
      <c r="Q20" s="23"/>
    </row>
    <row r="21" spans="1:17" s="1" customFormat="1">
      <c r="A21" s="14">
        <v>15</v>
      </c>
      <c r="B21" s="27" t="s">
        <v>12</v>
      </c>
      <c r="C21" s="6">
        <v>4090719</v>
      </c>
      <c r="D21" s="5">
        <v>362716.02</v>
      </c>
      <c r="E21" s="5">
        <v>354837</v>
      </c>
      <c r="F21" s="5">
        <v>354837</v>
      </c>
      <c r="G21" s="5">
        <v>354837</v>
      </c>
      <c r="H21" s="5">
        <v>347591.64</v>
      </c>
      <c r="I21" s="5">
        <v>347591.64</v>
      </c>
      <c r="J21" s="5">
        <v>328051.45</v>
      </c>
      <c r="K21" s="5">
        <v>328051.45</v>
      </c>
      <c r="L21" s="5">
        <v>328051.45</v>
      </c>
      <c r="M21" s="5">
        <v>328051.45</v>
      </c>
      <c r="N21" s="5">
        <v>328051.45</v>
      </c>
      <c r="O21" s="5">
        <v>328051.4499999999</v>
      </c>
      <c r="P21" s="23"/>
      <c r="Q21" s="23"/>
    </row>
    <row r="22" spans="1:17">
      <c r="A22" s="14">
        <v>16</v>
      </c>
      <c r="B22" s="8" t="s">
        <v>13</v>
      </c>
      <c r="C22" s="6">
        <v>2276533</v>
      </c>
      <c r="D22" s="5">
        <v>363678.71</v>
      </c>
      <c r="E22" s="5">
        <v>178153.48</v>
      </c>
      <c r="F22" s="5">
        <v>178153.48</v>
      </c>
      <c r="G22" s="5">
        <v>178153.48</v>
      </c>
      <c r="H22" s="5">
        <v>178153.48</v>
      </c>
      <c r="I22" s="5">
        <v>178153.48</v>
      </c>
      <c r="J22" s="5">
        <v>170347.82</v>
      </c>
      <c r="K22" s="5">
        <v>170347.82</v>
      </c>
      <c r="L22" s="5">
        <v>170347.82</v>
      </c>
      <c r="M22" s="5">
        <v>170347.82</v>
      </c>
      <c r="N22" s="5">
        <v>170347.82</v>
      </c>
      <c r="O22" s="5">
        <v>170347.78999999998</v>
      </c>
      <c r="P22" s="23"/>
      <c r="Q22" s="23"/>
    </row>
    <row r="23" spans="1:17">
      <c r="A23" s="29">
        <v>17</v>
      </c>
      <c r="B23" s="8" t="s">
        <v>17</v>
      </c>
      <c r="C23" s="6">
        <v>4301244</v>
      </c>
      <c r="D23" s="5">
        <v>363617.95</v>
      </c>
      <c r="E23" s="5">
        <v>380907.64</v>
      </c>
      <c r="F23" s="5">
        <v>380907.64</v>
      </c>
      <c r="G23" s="5">
        <v>380907.64</v>
      </c>
      <c r="H23" s="5">
        <v>380907.64</v>
      </c>
      <c r="I23" s="5">
        <v>380907.64</v>
      </c>
      <c r="J23" s="5">
        <v>338847.98</v>
      </c>
      <c r="K23" s="5">
        <v>338847.98</v>
      </c>
      <c r="L23" s="5">
        <v>338847.98</v>
      </c>
      <c r="M23" s="5">
        <v>338847.98</v>
      </c>
      <c r="N23" s="5">
        <v>338847.98</v>
      </c>
      <c r="O23" s="5">
        <v>338847.94999999925</v>
      </c>
      <c r="P23" s="23"/>
      <c r="Q23" s="23"/>
    </row>
    <row r="24" spans="1:17">
      <c r="A24" s="14">
        <v>18</v>
      </c>
      <c r="B24" s="8" t="s">
        <v>43</v>
      </c>
      <c r="C24" s="6">
        <v>87643</v>
      </c>
      <c r="D24" s="5">
        <v>8846.1299999999992</v>
      </c>
      <c r="E24" s="5">
        <v>8533.99</v>
      </c>
      <c r="F24" s="5">
        <v>8533.99</v>
      </c>
      <c r="G24" s="5">
        <v>8533.99</v>
      </c>
      <c r="H24" s="5">
        <v>8239.67</v>
      </c>
      <c r="I24" s="5">
        <v>8239.67</v>
      </c>
      <c r="J24" s="5">
        <v>6119.26</v>
      </c>
      <c r="K24" s="5">
        <v>6119.26</v>
      </c>
      <c r="L24" s="5">
        <v>6119.26</v>
      </c>
      <c r="M24" s="5">
        <v>6119.26</v>
      </c>
      <c r="N24" s="5">
        <v>6119.26</v>
      </c>
      <c r="O24" s="5">
        <v>6119.2599999999911</v>
      </c>
      <c r="P24" s="23"/>
      <c r="Q24" s="23"/>
    </row>
    <row r="25" spans="1:17">
      <c r="A25" s="14">
        <v>19</v>
      </c>
      <c r="B25" s="8" t="s">
        <v>14</v>
      </c>
      <c r="C25" s="6">
        <v>262114</v>
      </c>
      <c r="D25" s="5">
        <v>25586.560000000001</v>
      </c>
      <c r="E25" s="5">
        <v>24952.400000000001</v>
      </c>
      <c r="F25" s="5">
        <v>24952.400000000001</v>
      </c>
      <c r="G25" s="5">
        <v>24952.400000000001</v>
      </c>
      <c r="H25" s="5">
        <v>23628.6</v>
      </c>
      <c r="I25" s="5">
        <v>23628.6</v>
      </c>
      <c r="J25" s="5">
        <v>19068.84</v>
      </c>
      <c r="K25" s="5">
        <v>19068.84</v>
      </c>
      <c r="L25" s="5">
        <v>19068.84</v>
      </c>
      <c r="M25" s="5">
        <v>19068.84</v>
      </c>
      <c r="N25" s="5">
        <v>19068.84</v>
      </c>
      <c r="O25" s="5">
        <v>19068.840000000022</v>
      </c>
      <c r="P25" s="23"/>
      <c r="Q25" s="23"/>
    </row>
    <row r="26" spans="1:17">
      <c r="A26" s="29">
        <v>20</v>
      </c>
      <c r="B26" s="8" t="s">
        <v>15</v>
      </c>
      <c r="C26" s="6">
        <v>33907.24</v>
      </c>
      <c r="D26" s="5">
        <v>33907.24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v>2413450</v>
      </c>
      <c r="D27" s="5">
        <v>109452.77</v>
      </c>
      <c r="E27" s="5">
        <v>216627.38</v>
      </c>
      <c r="F27" s="5">
        <v>216627.38</v>
      </c>
      <c r="G27" s="5">
        <v>216627.38</v>
      </c>
      <c r="H27" s="5">
        <v>214275.78999999998</v>
      </c>
      <c r="I27" s="5">
        <v>214275.78999999998</v>
      </c>
      <c r="J27" s="5">
        <v>204260.59</v>
      </c>
      <c r="K27" s="5">
        <v>204260.59</v>
      </c>
      <c r="L27" s="5">
        <v>204260.59</v>
      </c>
      <c r="M27" s="5">
        <v>204260.59</v>
      </c>
      <c r="N27" s="5">
        <v>204260.59</v>
      </c>
      <c r="O27" s="5">
        <v>204260.56000000038</v>
      </c>
      <c r="P27" s="23"/>
      <c r="Q27" s="23"/>
    </row>
    <row r="28" spans="1:17" s="22" customFormat="1" ht="23.25" customHeight="1">
      <c r="A28" s="46" t="s">
        <v>18</v>
      </c>
      <c r="B28" s="47"/>
      <c r="C28" s="21">
        <v>36311724.880000003</v>
      </c>
      <c r="D28" s="21">
        <v>3201374.0900000003</v>
      </c>
      <c r="E28" s="21">
        <v>3149657.77</v>
      </c>
      <c r="F28" s="21">
        <v>3149657.77</v>
      </c>
      <c r="G28" s="21">
        <v>3149657.77</v>
      </c>
      <c r="H28" s="21">
        <v>3111827.8500000006</v>
      </c>
      <c r="I28" s="21">
        <v>3111827.8500000006</v>
      </c>
      <c r="J28" s="21">
        <v>2906286.9799999995</v>
      </c>
      <c r="K28" s="21">
        <v>2906286.9799999995</v>
      </c>
      <c r="L28" s="21">
        <v>2906286.9799999995</v>
      </c>
      <c r="M28" s="21">
        <v>2906286.9799999995</v>
      </c>
      <c r="N28" s="21">
        <v>2906286.9799999995</v>
      </c>
      <c r="O28" s="21">
        <v>2906286.8799999985</v>
      </c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D28" sqref="D28:O28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2" t="str">
        <f>макс!L2</f>
        <v>Утверждено на заседании Комиссии по разработке Территориальной программы ОМС от " 27 " июля  2023года</v>
      </c>
      <c r="M2" s="52"/>
      <c r="N2" s="52"/>
      <c r="O2" s="52"/>
    </row>
    <row r="3" spans="1:17" ht="18.75">
      <c r="A3" s="12"/>
      <c r="B3" s="53" t="s">
        <v>39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4" t="s">
        <v>0</v>
      </c>
      <c r="B5" s="56" t="s">
        <v>37</v>
      </c>
      <c r="C5" s="48" t="s">
        <v>20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7">
      <c r="A6" s="55"/>
      <c r="B6" s="57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1056376.49</v>
      </c>
      <c r="D7" s="5">
        <v>84156.03</v>
      </c>
      <c r="E7" s="5">
        <v>84348.63</v>
      </c>
      <c r="F7" s="5">
        <v>84348.63</v>
      </c>
      <c r="G7" s="5">
        <v>84348.63</v>
      </c>
      <c r="H7" s="5">
        <v>84348.64</v>
      </c>
      <c r="I7" s="5">
        <v>84348.64</v>
      </c>
      <c r="J7" s="5">
        <f>ROUND((C7-D7-E7-F7-G7-H7-I7)/6,2)</f>
        <v>91746.22</v>
      </c>
      <c r="K7" s="5">
        <f>J7</f>
        <v>91746.22</v>
      </c>
      <c r="L7" s="5">
        <f>K7</f>
        <v>91746.22</v>
      </c>
      <c r="M7" s="5">
        <f>L7</f>
        <v>91746.22</v>
      </c>
      <c r="N7" s="5">
        <f>M7</f>
        <v>91746.22</v>
      </c>
      <c r="O7" s="5">
        <f>C7-D7-E7-F7-G7-H7-I7-J7-K7-L7-M7-N7</f>
        <v>91746.19</v>
      </c>
      <c r="P7" s="23"/>
      <c r="Q7" s="23"/>
    </row>
    <row r="8" spans="1:17" s="1" customFormat="1">
      <c r="A8" s="29">
        <v>2</v>
      </c>
      <c r="B8" s="27" t="s">
        <v>41</v>
      </c>
      <c r="C8" s="6">
        <v>27856991</v>
      </c>
      <c r="D8" s="5">
        <v>2547381.4</v>
      </c>
      <c r="E8" s="5">
        <v>2490359.6</v>
      </c>
      <c r="F8" s="5">
        <v>2490359.6</v>
      </c>
      <c r="G8" s="5">
        <v>2490359.6</v>
      </c>
      <c r="H8" s="5">
        <v>2295382.2400000002</v>
      </c>
      <c r="I8" s="5">
        <v>2295382.2400000002</v>
      </c>
      <c r="J8" s="5">
        <f t="shared" ref="J8:J11" si="0">ROUND((C8-D8-E8-F8-G8-H8-I8)/6,2)</f>
        <v>2207961.0499999998</v>
      </c>
      <c r="K8" s="5">
        <f t="shared" ref="K8:N8" si="1">J8</f>
        <v>2207961.0499999998</v>
      </c>
      <c r="L8" s="5">
        <f t="shared" si="1"/>
        <v>2207961.0499999998</v>
      </c>
      <c r="M8" s="5">
        <f t="shared" si="1"/>
        <v>2207961.0499999998</v>
      </c>
      <c r="N8" s="5">
        <f t="shared" si="1"/>
        <v>2207961.0499999998</v>
      </c>
      <c r="O8" s="5">
        <f t="shared" ref="O8:O11" si="2">C8-D8-E8-F8-G8-H8-I8-J8-K8-L8-M8-N8</f>
        <v>2207961.0699999956</v>
      </c>
      <c r="P8" s="23"/>
      <c r="Q8" s="23"/>
    </row>
    <row r="9" spans="1:17">
      <c r="A9" s="14">
        <v>3</v>
      </c>
      <c r="B9" s="8" t="s">
        <v>2</v>
      </c>
      <c r="C9" s="6">
        <v>13091703</v>
      </c>
      <c r="D9" s="5">
        <v>1197031.83</v>
      </c>
      <c r="E9" s="5">
        <v>1197118.47</v>
      </c>
      <c r="F9" s="5">
        <v>1197118.47</v>
      </c>
      <c r="G9" s="5">
        <v>1197118.47</v>
      </c>
      <c r="H9" s="5">
        <v>1155634.55</v>
      </c>
      <c r="I9" s="5">
        <v>1155634.55</v>
      </c>
      <c r="J9" s="5">
        <f t="shared" si="0"/>
        <v>998674.44</v>
      </c>
      <c r="K9" s="5">
        <f t="shared" ref="K9:N9" si="3">J9</f>
        <v>998674.44</v>
      </c>
      <c r="L9" s="5">
        <f t="shared" si="3"/>
        <v>998674.44</v>
      </c>
      <c r="M9" s="5">
        <f t="shared" si="3"/>
        <v>998674.44</v>
      </c>
      <c r="N9" s="5">
        <f t="shared" si="3"/>
        <v>998674.44</v>
      </c>
      <c r="O9" s="5">
        <f t="shared" si="2"/>
        <v>998674.45999999903</v>
      </c>
      <c r="P9" s="23"/>
      <c r="Q9" s="23"/>
    </row>
    <row r="10" spans="1:17">
      <c r="A10" s="14">
        <v>4</v>
      </c>
      <c r="B10" s="8" t="s">
        <v>3</v>
      </c>
      <c r="C10" s="6">
        <v>1225418</v>
      </c>
      <c r="D10" s="5">
        <v>106052.21</v>
      </c>
      <c r="E10" s="5">
        <v>106210.34</v>
      </c>
      <c r="F10" s="5">
        <v>106210.34</v>
      </c>
      <c r="G10" s="5">
        <v>106210.34</v>
      </c>
      <c r="H10" s="5">
        <v>100091.84</v>
      </c>
      <c r="I10" s="5">
        <v>100091.84</v>
      </c>
      <c r="J10" s="5">
        <f t="shared" si="0"/>
        <v>100091.85</v>
      </c>
      <c r="K10" s="5">
        <f t="shared" ref="K10:N10" si="4">J10</f>
        <v>100091.85</v>
      </c>
      <c r="L10" s="5">
        <f t="shared" si="4"/>
        <v>100091.85</v>
      </c>
      <c r="M10" s="5">
        <f t="shared" si="4"/>
        <v>100091.85</v>
      </c>
      <c r="N10" s="5">
        <f t="shared" si="4"/>
        <v>100091.85</v>
      </c>
      <c r="O10" s="5">
        <f t="shared" si="2"/>
        <v>100091.84000000026</v>
      </c>
      <c r="P10" s="23"/>
      <c r="Q10" s="23"/>
    </row>
    <row r="11" spans="1:17" ht="19.5" customHeight="1">
      <c r="A11" s="29">
        <v>5</v>
      </c>
      <c r="B11" s="8" t="s">
        <v>4</v>
      </c>
      <c r="C11" s="6">
        <v>7624065</v>
      </c>
      <c r="D11" s="5">
        <v>697702.15</v>
      </c>
      <c r="E11" s="5">
        <v>696096.35</v>
      </c>
      <c r="F11" s="5">
        <v>696096.35</v>
      </c>
      <c r="G11" s="5">
        <v>696096.35</v>
      </c>
      <c r="H11" s="5">
        <v>696096.35</v>
      </c>
      <c r="I11" s="5">
        <v>696096.35</v>
      </c>
      <c r="J11" s="5">
        <f t="shared" si="0"/>
        <v>574313.52</v>
      </c>
      <c r="K11" s="5">
        <f t="shared" ref="K11:N15" si="5">J11</f>
        <v>574313.52</v>
      </c>
      <c r="L11" s="5">
        <f t="shared" si="5"/>
        <v>574313.52</v>
      </c>
      <c r="M11" s="5">
        <f t="shared" si="5"/>
        <v>574313.52</v>
      </c>
      <c r="N11" s="5">
        <f t="shared" si="5"/>
        <v>574313.52</v>
      </c>
      <c r="O11" s="5">
        <f t="shared" si="2"/>
        <v>574313.50000000047</v>
      </c>
      <c r="P11" s="23"/>
      <c r="Q11" s="23"/>
    </row>
    <row r="12" spans="1:17">
      <c r="A12" s="14">
        <v>6</v>
      </c>
      <c r="B12" s="8" t="s">
        <v>5</v>
      </c>
      <c r="C12" s="6">
        <f t="shared" ref="C12:C26" si="6">SUM(D12:O12)</f>
        <v>293596.56</v>
      </c>
      <c r="D12" s="5">
        <v>293596.56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v>959819</v>
      </c>
      <c r="D13" s="5">
        <v>93408.66</v>
      </c>
      <c r="E13" s="5">
        <v>94038.12</v>
      </c>
      <c r="F13" s="5">
        <v>94038.12</v>
      </c>
      <c r="G13" s="5">
        <v>94038.12</v>
      </c>
      <c r="H13" s="5">
        <v>94038.12</v>
      </c>
      <c r="I13" s="5">
        <v>94038.12</v>
      </c>
      <c r="J13" s="5">
        <f>ROUND((C13-D13-E13-F13-G13-H13-I13)/6,2)</f>
        <v>66036.62</v>
      </c>
      <c r="K13" s="5">
        <f t="shared" si="5"/>
        <v>66036.62</v>
      </c>
      <c r="L13" s="5">
        <f t="shared" si="5"/>
        <v>66036.62</v>
      </c>
      <c r="M13" s="5">
        <f t="shared" si="5"/>
        <v>66036.62</v>
      </c>
      <c r="N13" s="5">
        <f t="shared" si="5"/>
        <v>66036.62</v>
      </c>
      <c r="O13" s="5">
        <f t="shared" ref="O13" si="7">C13-D13-E13-F13-G13-H13-I13-J13-K13-L13-M13-N13</f>
        <v>66036.640000000014</v>
      </c>
      <c r="P13" s="23"/>
      <c r="Q13" s="23"/>
    </row>
    <row r="14" spans="1:17">
      <c r="A14" s="29">
        <v>8</v>
      </c>
      <c r="B14" s="8" t="s">
        <v>6</v>
      </c>
      <c r="C14" s="6">
        <f t="shared" si="6"/>
        <v>563897.61</v>
      </c>
      <c r="D14" s="5">
        <v>563897.61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2224445</v>
      </c>
      <c r="D15" s="5">
        <v>139660.23000000001</v>
      </c>
      <c r="E15" s="5">
        <v>141540.98000000001</v>
      </c>
      <c r="F15" s="5">
        <v>141540.98000000001</v>
      </c>
      <c r="G15" s="5">
        <v>141540.98000000001</v>
      </c>
      <c r="H15" s="5">
        <v>207520.22</v>
      </c>
      <c r="I15" s="5">
        <v>207520.22</v>
      </c>
      <c r="J15" s="5">
        <f>ROUND((C15-D15-E15-F15-G15-H15-I15)/6,2)</f>
        <v>207520.23</v>
      </c>
      <c r="K15" s="5">
        <f t="shared" si="5"/>
        <v>207520.23</v>
      </c>
      <c r="L15" s="5">
        <f t="shared" si="5"/>
        <v>207520.23</v>
      </c>
      <c r="M15" s="5">
        <f t="shared" si="5"/>
        <v>207520.23</v>
      </c>
      <c r="N15" s="5">
        <f t="shared" si="5"/>
        <v>207520.23</v>
      </c>
      <c r="O15" s="5">
        <f t="shared" ref="O15" si="8">C15-D15-E15-F15-G15-H15-I15-J15-K15-L15-M15-N15</f>
        <v>207520.24000000019</v>
      </c>
      <c r="P15" s="23"/>
      <c r="Q15" s="23"/>
    </row>
    <row r="16" spans="1:17">
      <c r="A16" s="14">
        <v>10</v>
      </c>
      <c r="B16" s="8" t="s">
        <v>8</v>
      </c>
      <c r="C16" s="6">
        <v>762956</v>
      </c>
      <c r="D16" s="5">
        <v>74639.8</v>
      </c>
      <c r="E16" s="5">
        <v>72961.47</v>
      </c>
      <c r="F16" s="5">
        <v>72961.47</v>
      </c>
      <c r="G16" s="5">
        <v>72961.47</v>
      </c>
      <c r="H16" s="5">
        <v>72824.58</v>
      </c>
      <c r="I16" s="5">
        <v>72824.58</v>
      </c>
      <c r="J16" s="5">
        <f t="shared" ref="J16:J17" si="9">ROUND((C16-D16-E16-F16-G16-H16-I16)/6,2)</f>
        <v>53963.77</v>
      </c>
      <c r="K16" s="5">
        <f t="shared" ref="K16:N16" si="10">J16</f>
        <v>53963.77</v>
      </c>
      <c r="L16" s="5">
        <f t="shared" si="10"/>
        <v>53963.77</v>
      </c>
      <c r="M16" s="5">
        <f t="shared" si="10"/>
        <v>53963.77</v>
      </c>
      <c r="N16" s="5">
        <f t="shared" si="10"/>
        <v>53963.77</v>
      </c>
      <c r="O16" s="5">
        <f t="shared" ref="O16:O17" si="11">C16-D16-E16-F16-G16-H16-I16-J16-K16-L16-M16-N16</f>
        <v>53963.780000000021</v>
      </c>
      <c r="P16" s="23"/>
      <c r="Q16" s="23"/>
    </row>
    <row r="17" spans="1:17" ht="30">
      <c r="A17" s="29">
        <v>11</v>
      </c>
      <c r="B17" s="8" t="s">
        <v>9</v>
      </c>
      <c r="C17" s="6">
        <v>1994871</v>
      </c>
      <c r="D17" s="5">
        <v>155285.44</v>
      </c>
      <c r="E17" s="5">
        <v>154958.87</v>
      </c>
      <c r="F17" s="5">
        <v>154958.87</v>
      </c>
      <c r="G17" s="5">
        <v>154958.87</v>
      </c>
      <c r="H17" s="5">
        <v>154958.87</v>
      </c>
      <c r="I17" s="5">
        <v>154958.87</v>
      </c>
      <c r="J17" s="5">
        <f t="shared" si="9"/>
        <v>177465.2</v>
      </c>
      <c r="K17" s="5">
        <f t="shared" ref="K17:N19" si="12">J17</f>
        <v>177465.2</v>
      </c>
      <c r="L17" s="5">
        <f t="shared" si="12"/>
        <v>177465.2</v>
      </c>
      <c r="M17" s="5">
        <f t="shared" si="12"/>
        <v>177465.2</v>
      </c>
      <c r="N17" s="5">
        <f t="shared" si="12"/>
        <v>177465.2</v>
      </c>
      <c r="O17" s="5">
        <f t="shared" si="11"/>
        <v>177465.20999999961</v>
      </c>
      <c r="P17" s="23"/>
      <c r="Q17" s="23"/>
    </row>
    <row r="18" spans="1:17">
      <c r="A18" s="14">
        <v>12</v>
      </c>
      <c r="B18" s="26" t="s">
        <v>24</v>
      </c>
      <c r="C18" s="6">
        <f t="shared" si="6"/>
        <v>144539.48000000001</v>
      </c>
      <c r="D18" s="5">
        <v>144539.48000000001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10693365</v>
      </c>
      <c r="D19" s="5">
        <v>940226.68</v>
      </c>
      <c r="E19" s="5">
        <v>940272.12</v>
      </c>
      <c r="F19" s="5">
        <v>940272.12</v>
      </c>
      <c r="G19" s="5">
        <v>940272.12</v>
      </c>
      <c r="H19" s="5">
        <v>921641.29</v>
      </c>
      <c r="I19" s="5">
        <v>921641.29</v>
      </c>
      <c r="J19" s="5">
        <f>ROUND((C19-D19-E19-F19-G19-H19-I19)/6,2)</f>
        <v>848173.23</v>
      </c>
      <c r="K19" s="5">
        <f t="shared" si="12"/>
        <v>848173.23</v>
      </c>
      <c r="L19" s="5">
        <f t="shared" si="12"/>
        <v>848173.23</v>
      </c>
      <c r="M19" s="5">
        <f t="shared" si="12"/>
        <v>848173.23</v>
      </c>
      <c r="N19" s="5">
        <f t="shared" si="12"/>
        <v>848173.23</v>
      </c>
      <c r="O19" s="5">
        <f t="shared" ref="O19" si="13">C19-D19-E19-F19-G19-H19-I19-J19-K19-L19-M19-N19</f>
        <v>848173.23000000045</v>
      </c>
      <c r="P19" s="23"/>
      <c r="Q19" s="23"/>
    </row>
    <row r="20" spans="1:17">
      <c r="A20" s="29">
        <v>14</v>
      </c>
      <c r="B20" s="27" t="s">
        <v>11</v>
      </c>
      <c r="C20" s="6">
        <v>27984268</v>
      </c>
      <c r="D20" s="5">
        <v>1417183.54</v>
      </c>
      <c r="E20" s="5">
        <v>2543647.2200000002</v>
      </c>
      <c r="F20" s="5">
        <v>2543647.2200000002</v>
      </c>
      <c r="G20" s="5">
        <v>2543647.2200000002</v>
      </c>
      <c r="H20" s="5">
        <v>2461806.14</v>
      </c>
      <c r="I20" s="5">
        <v>2461806.14</v>
      </c>
      <c r="J20" s="5">
        <f t="shared" ref="J20:J25" si="14">ROUND((C20-D20-E20-F20-G20-H20-I20)/6,2)</f>
        <v>2335421.75</v>
      </c>
      <c r="K20" s="5">
        <f t="shared" ref="K20:N20" si="15">J20</f>
        <v>2335421.75</v>
      </c>
      <c r="L20" s="5">
        <f t="shared" si="15"/>
        <v>2335421.75</v>
      </c>
      <c r="M20" s="5">
        <f t="shared" si="15"/>
        <v>2335421.75</v>
      </c>
      <c r="N20" s="5">
        <f t="shared" si="15"/>
        <v>2335421.75</v>
      </c>
      <c r="O20" s="5">
        <f t="shared" ref="O20:O22" si="16">C20-D20-E20-F20-G20-H20-I20-J20-K20-L20-M20-N20</f>
        <v>2335421.7700000033</v>
      </c>
      <c r="P20" s="23"/>
      <c r="Q20" s="23"/>
    </row>
    <row r="21" spans="1:17" s="1" customFormat="1">
      <c r="A21" s="14">
        <v>15</v>
      </c>
      <c r="B21" s="27" t="s">
        <v>12</v>
      </c>
      <c r="C21" s="6">
        <v>820961</v>
      </c>
      <c r="D21" s="5">
        <v>76605.27</v>
      </c>
      <c r="E21" s="5">
        <v>70865.25</v>
      </c>
      <c r="F21" s="5">
        <v>70865.25</v>
      </c>
      <c r="G21" s="5">
        <v>70865.25</v>
      </c>
      <c r="H21" s="5">
        <v>69411.19</v>
      </c>
      <c r="I21" s="5">
        <v>69411.19</v>
      </c>
      <c r="J21" s="5">
        <f t="shared" si="14"/>
        <v>65489.599999999999</v>
      </c>
      <c r="K21" s="5">
        <f t="shared" ref="K21:N21" si="17">J21</f>
        <v>65489.599999999999</v>
      </c>
      <c r="L21" s="5">
        <f t="shared" si="17"/>
        <v>65489.599999999999</v>
      </c>
      <c r="M21" s="5">
        <f t="shared" si="17"/>
        <v>65489.599999999999</v>
      </c>
      <c r="N21" s="5">
        <f t="shared" si="17"/>
        <v>65489.599999999999</v>
      </c>
      <c r="O21" s="5">
        <f t="shared" si="16"/>
        <v>65489.599999999984</v>
      </c>
      <c r="P21" s="23"/>
      <c r="Q21" s="23"/>
    </row>
    <row r="22" spans="1:17">
      <c r="A22" s="14">
        <v>16</v>
      </c>
      <c r="B22" s="8" t="s">
        <v>13</v>
      </c>
      <c r="C22" s="6">
        <v>21180391</v>
      </c>
      <c r="D22" s="5">
        <v>1398121.68</v>
      </c>
      <c r="E22" s="5">
        <v>1838000.48</v>
      </c>
      <c r="F22" s="5">
        <v>1838000.48</v>
      </c>
      <c r="G22" s="5">
        <v>1838000.48</v>
      </c>
      <c r="H22" s="5">
        <v>1838000.49</v>
      </c>
      <c r="I22" s="5">
        <v>1838000.49</v>
      </c>
      <c r="J22" s="5">
        <f t="shared" si="14"/>
        <v>1765377.82</v>
      </c>
      <c r="K22" s="5">
        <f t="shared" ref="K22:N22" si="18">J22</f>
        <v>1765377.82</v>
      </c>
      <c r="L22" s="5">
        <f t="shared" si="18"/>
        <v>1765377.82</v>
      </c>
      <c r="M22" s="5">
        <f t="shared" si="18"/>
        <v>1765377.82</v>
      </c>
      <c r="N22" s="5">
        <f t="shared" si="18"/>
        <v>1765377.82</v>
      </c>
      <c r="O22" s="5">
        <f t="shared" si="16"/>
        <v>1765377.7999999973</v>
      </c>
      <c r="P22" s="23"/>
      <c r="Q22" s="23"/>
    </row>
    <row r="23" spans="1:17">
      <c r="A23" s="29">
        <v>17</v>
      </c>
      <c r="B23" s="8" t="s">
        <v>17</v>
      </c>
      <c r="C23" s="6">
        <v>3515042</v>
      </c>
      <c r="D23" s="5">
        <v>349658.49</v>
      </c>
      <c r="E23" s="5">
        <v>306510.40999999997</v>
      </c>
      <c r="F23" s="5">
        <v>306510.40999999997</v>
      </c>
      <c r="G23" s="5">
        <v>306510.40999999997</v>
      </c>
      <c r="H23" s="5">
        <v>306510.40999999997</v>
      </c>
      <c r="I23" s="5">
        <v>306510.40999999997</v>
      </c>
      <c r="J23" s="5">
        <f t="shared" si="14"/>
        <v>272138.58</v>
      </c>
      <c r="K23" s="5">
        <f t="shared" ref="K23:N23" si="19">J23</f>
        <v>272138.58</v>
      </c>
      <c r="L23" s="5">
        <f t="shared" si="19"/>
        <v>272138.58</v>
      </c>
      <c r="M23" s="5">
        <f t="shared" si="19"/>
        <v>272138.58</v>
      </c>
      <c r="N23" s="5">
        <f t="shared" si="19"/>
        <v>272138.58</v>
      </c>
      <c r="O23" s="5">
        <f t="shared" ref="O23:O25" si="20">C23-D23-E23-F23-G23-H23-I23-J23-K23-L23-M23-N23</f>
        <v>272138.55999999918</v>
      </c>
      <c r="P23" s="23"/>
      <c r="Q23" s="23"/>
    </row>
    <row r="24" spans="1:17">
      <c r="A24" s="14">
        <v>18</v>
      </c>
      <c r="B24" s="8" t="s">
        <v>43</v>
      </c>
      <c r="C24" s="6">
        <v>12952487</v>
      </c>
      <c r="D24" s="5">
        <v>1264729.83</v>
      </c>
      <c r="E24" s="5">
        <v>1265086.2</v>
      </c>
      <c r="F24" s="5">
        <v>1265086.2</v>
      </c>
      <c r="G24" s="5">
        <v>1265086.2</v>
      </c>
      <c r="H24" s="5">
        <v>1221589.04</v>
      </c>
      <c r="I24" s="5">
        <v>1221589.04</v>
      </c>
      <c r="J24" s="5">
        <f t="shared" si="14"/>
        <v>908220.08</v>
      </c>
      <c r="K24" s="5">
        <f t="shared" ref="K24:N24" si="21">J24</f>
        <v>908220.08</v>
      </c>
      <c r="L24" s="5">
        <f t="shared" si="21"/>
        <v>908220.08</v>
      </c>
      <c r="M24" s="5">
        <f t="shared" si="21"/>
        <v>908220.08</v>
      </c>
      <c r="N24" s="5">
        <f t="shared" si="21"/>
        <v>908220.08</v>
      </c>
      <c r="O24" s="5">
        <f t="shared" si="20"/>
        <v>908220.0900000009</v>
      </c>
      <c r="P24" s="23"/>
      <c r="Q24" s="23"/>
    </row>
    <row r="25" spans="1:17">
      <c r="A25" s="14">
        <v>19</v>
      </c>
      <c r="B25" s="8" t="s">
        <v>14</v>
      </c>
      <c r="C25" s="6">
        <v>513926</v>
      </c>
      <c r="D25" s="5">
        <v>48797.99</v>
      </c>
      <c r="E25" s="5">
        <v>49048.639999999999</v>
      </c>
      <c r="F25" s="5">
        <v>49048.639999999999</v>
      </c>
      <c r="G25" s="5">
        <v>49048.639999999999</v>
      </c>
      <c r="H25" s="5">
        <v>46453.05</v>
      </c>
      <c r="I25" s="5">
        <v>46453.05</v>
      </c>
      <c r="J25" s="5">
        <f t="shared" si="14"/>
        <v>37512.67</v>
      </c>
      <c r="K25" s="5">
        <f t="shared" ref="K25:N27" si="22">J25</f>
        <v>37512.67</v>
      </c>
      <c r="L25" s="5">
        <f t="shared" si="22"/>
        <v>37512.67</v>
      </c>
      <c r="M25" s="5">
        <f t="shared" si="22"/>
        <v>37512.67</v>
      </c>
      <c r="N25" s="5">
        <f t="shared" si="22"/>
        <v>37512.67</v>
      </c>
      <c r="O25" s="5">
        <f t="shared" si="20"/>
        <v>37512.640000000029</v>
      </c>
      <c r="P25" s="23"/>
      <c r="Q25" s="23"/>
    </row>
    <row r="26" spans="1:17">
      <c r="A26" s="29">
        <v>20</v>
      </c>
      <c r="B26" s="8" t="s">
        <v>15</v>
      </c>
      <c r="C26" s="6">
        <f t="shared" si="6"/>
        <v>733707.84</v>
      </c>
      <c r="D26" s="5">
        <v>733707.84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v>7240351</v>
      </c>
      <c r="D27" s="5">
        <v>277695.76</v>
      </c>
      <c r="E27" s="5">
        <v>654487.84</v>
      </c>
      <c r="F27" s="5">
        <v>654487.84</v>
      </c>
      <c r="G27" s="5">
        <v>654487.84</v>
      </c>
      <c r="H27" s="5">
        <v>646781.65</v>
      </c>
      <c r="I27" s="5">
        <v>646781.65</v>
      </c>
      <c r="J27" s="5">
        <f>ROUND((C27-D27-E27-F27-G27-H27-I27)/6,2)</f>
        <v>617604.74</v>
      </c>
      <c r="K27" s="5">
        <f t="shared" si="22"/>
        <v>617604.74</v>
      </c>
      <c r="L27" s="5">
        <f t="shared" si="22"/>
        <v>617604.74</v>
      </c>
      <c r="M27" s="5">
        <f t="shared" si="22"/>
        <v>617604.74</v>
      </c>
      <c r="N27" s="5">
        <f t="shared" si="22"/>
        <v>617604.74</v>
      </c>
      <c r="O27" s="5">
        <f t="shared" ref="O27" si="23">C27-D27-E27-F27-G27-H27-I27-J27-K27-L27-M27-N27</f>
        <v>617604.72000000044</v>
      </c>
      <c r="P27" s="23"/>
      <c r="Q27" s="23"/>
    </row>
    <row r="28" spans="1:17" s="22" customFormat="1" ht="24" customHeight="1">
      <c r="A28" s="46" t="s">
        <v>18</v>
      </c>
      <c r="B28" s="47"/>
      <c r="C28" s="21">
        <f t="shared" ref="C28:O28" si="24">SUM(C7:C27)</f>
        <v>143433176.97999999</v>
      </c>
      <c r="D28" s="21">
        <f t="shared" si="24"/>
        <v>12604078.48</v>
      </c>
      <c r="E28" s="21">
        <f t="shared" si="24"/>
        <v>12705550.99</v>
      </c>
      <c r="F28" s="21">
        <f t="shared" si="24"/>
        <v>12705550.99</v>
      </c>
      <c r="G28" s="21">
        <f t="shared" si="24"/>
        <v>12705550.99</v>
      </c>
      <c r="H28" s="21">
        <f t="shared" si="24"/>
        <v>12373088.67</v>
      </c>
      <c r="I28" s="21">
        <f t="shared" si="24"/>
        <v>12373088.67</v>
      </c>
      <c r="J28" s="21">
        <f t="shared" si="24"/>
        <v>11327711.370000001</v>
      </c>
      <c r="K28" s="21">
        <f t="shared" si="24"/>
        <v>11327711.370000001</v>
      </c>
      <c r="L28" s="21">
        <f t="shared" si="24"/>
        <v>11327711.370000001</v>
      </c>
      <c r="M28" s="21">
        <f t="shared" si="24"/>
        <v>11327711.370000001</v>
      </c>
      <c r="N28" s="21">
        <f t="shared" si="24"/>
        <v>11327711.370000001</v>
      </c>
      <c r="O28" s="21">
        <f t="shared" si="24"/>
        <v>11327711.339999998</v>
      </c>
      <c r="P28" s="30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D28" sqref="D28:O28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1" t="s">
        <v>40</v>
      </c>
      <c r="O1" s="51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2" t="s">
        <v>44</v>
      </c>
      <c r="M2" s="52"/>
      <c r="N2" s="52"/>
      <c r="O2" s="52"/>
    </row>
    <row r="3" spans="1:17" ht="18.75">
      <c r="A3" s="12"/>
      <c r="B3" s="53" t="s">
        <v>39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4" t="s">
        <v>0</v>
      </c>
      <c r="B5" s="56" t="s">
        <v>37</v>
      </c>
      <c r="C5" s="48" t="s">
        <v>22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7">
      <c r="A6" s="55"/>
      <c r="B6" s="57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4618034.2300000004</v>
      </c>
      <c r="D7" s="5">
        <v>367493.57</v>
      </c>
      <c r="E7" s="5">
        <v>368773.22</v>
      </c>
      <c r="F7" s="5">
        <v>368773.22</v>
      </c>
      <c r="G7" s="5">
        <v>368773.22</v>
      </c>
      <c r="H7" s="5">
        <v>368773.22</v>
      </c>
      <c r="I7" s="5">
        <v>368773.22</v>
      </c>
      <c r="J7" s="5">
        <v>401112.42</v>
      </c>
      <c r="K7" s="5">
        <v>401112.42</v>
      </c>
      <c r="L7" s="5">
        <v>401112.42</v>
      </c>
      <c r="M7" s="5">
        <v>401112.42</v>
      </c>
      <c r="N7" s="5">
        <v>401112.42</v>
      </c>
      <c r="O7" s="5">
        <v>401112.46000000177</v>
      </c>
      <c r="P7" s="23"/>
      <c r="Q7" s="23"/>
    </row>
    <row r="8" spans="1:17" s="1" customFormat="1">
      <c r="A8" s="29">
        <v>2</v>
      </c>
      <c r="B8" s="27" t="s">
        <v>41</v>
      </c>
      <c r="C8" s="6">
        <v>2453644.35</v>
      </c>
      <c r="D8" s="5">
        <v>181030.44999999998</v>
      </c>
      <c r="E8" s="5">
        <v>223291.14</v>
      </c>
      <c r="F8" s="5">
        <v>223291.14</v>
      </c>
      <c r="G8" s="5">
        <v>223291.14</v>
      </c>
      <c r="H8" s="5">
        <v>206117.53</v>
      </c>
      <c r="I8" s="5">
        <v>206117.53</v>
      </c>
      <c r="J8" s="5">
        <v>198417.58000000002</v>
      </c>
      <c r="K8" s="5">
        <v>198417.58000000002</v>
      </c>
      <c r="L8" s="5">
        <v>198417.58000000002</v>
      </c>
      <c r="M8" s="5">
        <v>198417.58000000002</v>
      </c>
      <c r="N8" s="5">
        <v>198417.58000000002</v>
      </c>
      <c r="O8" s="5">
        <v>198417.5199999992</v>
      </c>
      <c r="P8" s="23"/>
      <c r="Q8" s="23"/>
    </row>
    <row r="9" spans="1:17">
      <c r="A9" s="14">
        <v>3</v>
      </c>
      <c r="B9" s="8" t="s">
        <v>2</v>
      </c>
      <c r="C9" s="6">
        <v>343426.76</v>
      </c>
      <c r="D9" s="5">
        <v>31438.68</v>
      </c>
      <c r="E9" s="5">
        <v>31399.85</v>
      </c>
      <c r="F9" s="5">
        <v>31399.85</v>
      </c>
      <c r="G9" s="5">
        <v>31399.85</v>
      </c>
      <c r="H9" s="5">
        <v>30311.62</v>
      </c>
      <c r="I9" s="5">
        <v>30311.62</v>
      </c>
      <c r="J9" s="5">
        <v>26194.22</v>
      </c>
      <c r="K9" s="5">
        <v>26194.22</v>
      </c>
      <c r="L9" s="5">
        <v>26194.22</v>
      </c>
      <c r="M9" s="5">
        <v>26194.22</v>
      </c>
      <c r="N9" s="5">
        <v>26194.22</v>
      </c>
      <c r="O9" s="5">
        <v>26194.190000000031</v>
      </c>
      <c r="P9" s="23"/>
      <c r="Q9" s="23"/>
    </row>
    <row r="10" spans="1:17">
      <c r="A10" s="14">
        <v>4</v>
      </c>
      <c r="B10" s="8" t="s">
        <v>3</v>
      </c>
      <c r="C10" s="6">
        <v>6550001.8600000003</v>
      </c>
      <c r="D10" s="5">
        <v>566818.56999999995</v>
      </c>
      <c r="E10" s="5">
        <v>567710.59</v>
      </c>
      <c r="F10" s="5">
        <v>567710.59</v>
      </c>
      <c r="G10" s="5">
        <v>567710.59</v>
      </c>
      <c r="H10" s="5">
        <v>535006.47</v>
      </c>
      <c r="I10" s="5">
        <v>535006.47</v>
      </c>
      <c r="J10" s="5">
        <v>535006.44000000006</v>
      </c>
      <c r="K10" s="5">
        <v>535006.44000000006</v>
      </c>
      <c r="L10" s="5">
        <v>535006.44000000006</v>
      </c>
      <c r="M10" s="5">
        <v>535006.44000000006</v>
      </c>
      <c r="N10" s="5">
        <v>535006.44000000006</v>
      </c>
      <c r="O10" s="5">
        <v>535006.38000000117</v>
      </c>
      <c r="P10" s="23"/>
      <c r="Q10" s="23"/>
    </row>
    <row r="11" spans="1:17" ht="19.5" customHeight="1">
      <c r="A11" s="29">
        <v>5</v>
      </c>
      <c r="B11" s="8" t="s">
        <v>4</v>
      </c>
      <c r="C11" s="6">
        <v>2965947</v>
      </c>
      <c r="D11" s="5">
        <v>269151.32</v>
      </c>
      <c r="E11" s="5">
        <v>271004.96999999997</v>
      </c>
      <c r="F11" s="5">
        <v>271004.96999999997</v>
      </c>
      <c r="G11" s="5">
        <v>271004.96999999997</v>
      </c>
      <c r="H11" s="5">
        <v>271004.96999999997</v>
      </c>
      <c r="I11" s="5">
        <v>271004.96999999997</v>
      </c>
      <c r="J11" s="5">
        <v>223628.46</v>
      </c>
      <c r="K11" s="5">
        <v>223628.46</v>
      </c>
      <c r="L11" s="5">
        <v>223628.46</v>
      </c>
      <c r="M11" s="5">
        <v>223628.46</v>
      </c>
      <c r="N11" s="5">
        <v>223628.46</v>
      </c>
      <c r="O11" s="5">
        <v>223628.53000000046</v>
      </c>
      <c r="P11" s="23"/>
      <c r="Q11" s="23"/>
    </row>
    <row r="12" spans="1:17">
      <c r="A12" s="14">
        <v>6</v>
      </c>
      <c r="B12" s="8" t="s">
        <v>5</v>
      </c>
      <c r="C12" s="6">
        <v>379340.81</v>
      </c>
      <c r="D12" s="5">
        <v>379340.81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42</v>
      </c>
      <c r="C13" s="6">
        <v>10003442</v>
      </c>
      <c r="D13" s="5">
        <v>979454.37</v>
      </c>
      <c r="E13" s="5">
        <v>979547.6</v>
      </c>
      <c r="F13" s="5">
        <v>979547.6</v>
      </c>
      <c r="G13" s="5">
        <v>979547.6</v>
      </c>
      <c r="H13" s="5">
        <v>979547.6</v>
      </c>
      <c r="I13" s="5">
        <v>979547.6</v>
      </c>
      <c r="J13" s="5">
        <v>687708.27</v>
      </c>
      <c r="K13" s="5">
        <v>687708.27</v>
      </c>
      <c r="L13" s="5">
        <v>687708.27</v>
      </c>
      <c r="M13" s="5">
        <v>687708.27</v>
      </c>
      <c r="N13" s="5">
        <v>687708.27</v>
      </c>
      <c r="O13" s="5">
        <v>687708.28000000212</v>
      </c>
      <c r="P13" s="23"/>
      <c r="Q13" s="23"/>
    </row>
    <row r="14" spans="1:17">
      <c r="A14" s="29">
        <v>8</v>
      </c>
      <c r="B14" s="8" t="s">
        <v>6</v>
      </c>
      <c r="C14" s="6">
        <v>22302.799999999999</v>
      </c>
      <c r="D14" s="5">
        <v>22302.799999999999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8650619</v>
      </c>
      <c r="D15" s="5">
        <v>551723.80000000005</v>
      </c>
      <c r="E15" s="5">
        <v>549655.02</v>
      </c>
      <c r="F15" s="5">
        <v>549655.02</v>
      </c>
      <c r="G15" s="5">
        <v>549655.02</v>
      </c>
      <c r="H15" s="5">
        <v>806241.28000000003</v>
      </c>
      <c r="I15" s="5">
        <v>806241.28000000003</v>
      </c>
      <c r="J15" s="5">
        <v>806241.28000000003</v>
      </c>
      <c r="K15" s="5">
        <v>806241.28000000003</v>
      </c>
      <c r="L15" s="5">
        <v>806241.28000000003</v>
      </c>
      <c r="M15" s="5">
        <v>806241.28000000003</v>
      </c>
      <c r="N15" s="5">
        <v>806241.28000000003</v>
      </c>
      <c r="O15" s="5">
        <v>806241.17999999924</v>
      </c>
      <c r="P15" s="23"/>
      <c r="Q15" s="23"/>
    </row>
    <row r="16" spans="1:17">
      <c r="A16" s="14">
        <v>10</v>
      </c>
      <c r="B16" s="8" t="s">
        <v>8</v>
      </c>
      <c r="C16" s="6">
        <v>4935308</v>
      </c>
      <c r="D16" s="5">
        <v>478227.17</v>
      </c>
      <c r="E16" s="5">
        <v>472381.58</v>
      </c>
      <c r="F16" s="5">
        <v>472381.58</v>
      </c>
      <c r="G16" s="5">
        <v>472381.58</v>
      </c>
      <c r="H16" s="5">
        <v>471496.05</v>
      </c>
      <c r="I16" s="5">
        <v>471496.05</v>
      </c>
      <c r="J16" s="5">
        <v>349490.66</v>
      </c>
      <c r="K16" s="5">
        <v>349490.66</v>
      </c>
      <c r="L16" s="5">
        <v>349490.66</v>
      </c>
      <c r="M16" s="5">
        <v>349490.66</v>
      </c>
      <c r="N16" s="5">
        <v>349490.66</v>
      </c>
      <c r="O16" s="5">
        <v>349490.69000000035</v>
      </c>
      <c r="P16" s="23"/>
      <c r="Q16" s="23"/>
    </row>
    <row r="17" spans="1:17" ht="30">
      <c r="A17" s="29">
        <v>11</v>
      </c>
      <c r="B17" s="8" t="s">
        <v>9</v>
      </c>
      <c r="C17" s="6">
        <v>9176405</v>
      </c>
      <c r="D17" s="5">
        <v>711311.2</v>
      </c>
      <c r="E17" s="5">
        <v>713083.8</v>
      </c>
      <c r="F17" s="5">
        <v>713083.8</v>
      </c>
      <c r="G17" s="5">
        <v>713083.8</v>
      </c>
      <c r="H17" s="5">
        <v>713083.8</v>
      </c>
      <c r="I17" s="5">
        <v>713083.8</v>
      </c>
      <c r="J17" s="5">
        <v>816612.46</v>
      </c>
      <c r="K17" s="5">
        <v>816612.46</v>
      </c>
      <c r="L17" s="5">
        <v>816612.46</v>
      </c>
      <c r="M17" s="5">
        <v>816612.46</v>
      </c>
      <c r="N17" s="5">
        <v>816612.46</v>
      </c>
      <c r="O17" s="5">
        <v>816612.50000000186</v>
      </c>
      <c r="P17" s="23"/>
      <c r="Q17" s="23"/>
    </row>
    <row r="18" spans="1:17">
      <c r="A18" s="14">
        <v>12</v>
      </c>
      <c r="B18" s="26" t="s">
        <v>24</v>
      </c>
      <c r="C18" s="6">
        <v>148922.63</v>
      </c>
      <c r="D18" s="5">
        <v>148922.63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13095777</v>
      </c>
      <c r="D19" s="5">
        <v>1150759.33</v>
      </c>
      <c r="E19" s="5">
        <v>1151580.97</v>
      </c>
      <c r="F19" s="5">
        <v>1151580.97</v>
      </c>
      <c r="G19" s="5">
        <v>1151580.97</v>
      </c>
      <c r="H19" s="5">
        <v>1128764.47</v>
      </c>
      <c r="I19" s="5">
        <v>1128764.47</v>
      </c>
      <c r="J19" s="5">
        <v>1038790.98</v>
      </c>
      <c r="K19" s="5">
        <v>1038790.98</v>
      </c>
      <c r="L19" s="5">
        <v>1038790.98</v>
      </c>
      <c r="M19" s="5">
        <v>1038790.98</v>
      </c>
      <c r="N19" s="5">
        <v>1038790.98</v>
      </c>
      <c r="O19" s="5">
        <v>1038790.9199999981</v>
      </c>
      <c r="P19" s="23"/>
      <c r="Q19" s="23"/>
    </row>
    <row r="20" spans="1:17">
      <c r="A20" s="29">
        <v>14</v>
      </c>
      <c r="B20" s="27" t="s">
        <v>11</v>
      </c>
      <c r="C20" s="6">
        <v>5028672</v>
      </c>
      <c r="D20" s="5">
        <v>322859.97000000003</v>
      </c>
      <c r="E20" s="5">
        <v>450884.46</v>
      </c>
      <c r="F20" s="5">
        <v>450884.46</v>
      </c>
      <c r="G20" s="5">
        <v>450884.46</v>
      </c>
      <c r="H20" s="5">
        <v>436724.75</v>
      </c>
      <c r="I20" s="5">
        <v>436724.75</v>
      </c>
      <c r="J20" s="5">
        <v>413284.86</v>
      </c>
      <c r="K20" s="5">
        <v>413284.86</v>
      </c>
      <c r="L20" s="5">
        <v>413284.86</v>
      </c>
      <c r="M20" s="5">
        <v>413284.86</v>
      </c>
      <c r="N20" s="5">
        <v>413284.86</v>
      </c>
      <c r="O20" s="5">
        <v>413284.85000000079</v>
      </c>
      <c r="P20" s="23"/>
      <c r="Q20" s="23"/>
    </row>
    <row r="21" spans="1:17" s="1" customFormat="1">
      <c r="A21" s="14">
        <v>15</v>
      </c>
      <c r="B21" s="27" t="s">
        <v>12</v>
      </c>
      <c r="C21" s="6">
        <v>7037727.0499999998</v>
      </c>
      <c r="D21" s="5">
        <v>612566.21</v>
      </c>
      <c r="E21" s="5">
        <v>611507.75</v>
      </c>
      <c r="F21" s="5">
        <v>611507.75</v>
      </c>
      <c r="G21" s="5">
        <v>611507.75</v>
      </c>
      <c r="H21" s="5">
        <v>599042.74</v>
      </c>
      <c r="I21" s="5">
        <v>599042.74</v>
      </c>
      <c r="J21" s="5">
        <v>565425.36</v>
      </c>
      <c r="K21" s="5">
        <v>565425.36</v>
      </c>
      <c r="L21" s="5">
        <v>565425.36</v>
      </c>
      <c r="M21" s="5">
        <v>565425.36</v>
      </c>
      <c r="N21" s="5">
        <v>565425.36</v>
      </c>
      <c r="O21" s="5">
        <v>565425.30999999994</v>
      </c>
      <c r="P21" s="23"/>
      <c r="Q21" s="23"/>
    </row>
    <row r="22" spans="1:17">
      <c r="A22" s="14">
        <v>16</v>
      </c>
      <c r="B22" s="8" t="s">
        <v>13</v>
      </c>
      <c r="C22" s="6">
        <v>2115308.5</v>
      </c>
      <c r="D22" s="5">
        <v>413059.61</v>
      </c>
      <c r="E22" s="5">
        <v>158706.04</v>
      </c>
      <c r="F22" s="5">
        <v>158706.04</v>
      </c>
      <c r="G22" s="5">
        <v>158706.04</v>
      </c>
      <c r="H22" s="5">
        <v>158706.03</v>
      </c>
      <c r="I22" s="5">
        <v>158706.03</v>
      </c>
      <c r="J22" s="5">
        <v>151453.12</v>
      </c>
      <c r="K22" s="5">
        <v>151453.12</v>
      </c>
      <c r="L22" s="5">
        <v>151453.12</v>
      </c>
      <c r="M22" s="5">
        <v>151453.12</v>
      </c>
      <c r="N22" s="5">
        <v>151453.12</v>
      </c>
      <c r="O22" s="5">
        <v>151453.10999999999</v>
      </c>
      <c r="P22" s="23"/>
      <c r="Q22" s="23"/>
    </row>
    <row r="23" spans="1:17">
      <c r="A23" s="29">
        <v>17</v>
      </c>
      <c r="B23" s="8" t="s">
        <v>17</v>
      </c>
      <c r="C23" s="6">
        <v>4565776.5</v>
      </c>
      <c r="D23" s="5">
        <v>379101.06</v>
      </c>
      <c r="E23" s="5">
        <v>404959.45</v>
      </c>
      <c r="F23" s="5">
        <v>404959.45</v>
      </c>
      <c r="G23" s="5">
        <v>404959.45</v>
      </c>
      <c r="H23" s="5">
        <v>404959.45</v>
      </c>
      <c r="I23" s="5">
        <v>404959.45</v>
      </c>
      <c r="J23" s="5">
        <v>360313.02</v>
      </c>
      <c r="K23" s="5">
        <v>360313.02</v>
      </c>
      <c r="L23" s="5">
        <v>360313.02</v>
      </c>
      <c r="M23" s="5">
        <v>360313.02</v>
      </c>
      <c r="N23" s="5">
        <v>360313.02</v>
      </c>
      <c r="O23" s="5">
        <v>360313.08999999892</v>
      </c>
      <c r="P23" s="23"/>
      <c r="Q23" s="23"/>
    </row>
    <row r="24" spans="1:17">
      <c r="A24" s="14">
        <v>18</v>
      </c>
      <c r="B24" s="8" t="s">
        <v>43</v>
      </c>
      <c r="C24" s="6">
        <v>71770</v>
      </c>
      <c r="D24" s="5">
        <v>7050.29</v>
      </c>
      <c r="E24" s="5">
        <v>7006.06</v>
      </c>
      <c r="F24" s="5">
        <v>7006.06</v>
      </c>
      <c r="G24" s="5">
        <v>7006.06</v>
      </c>
      <c r="H24" s="5">
        <v>6765.05</v>
      </c>
      <c r="I24" s="5">
        <v>6765.05</v>
      </c>
      <c r="J24" s="5">
        <v>5028.58</v>
      </c>
      <c r="K24" s="5">
        <v>5028.58</v>
      </c>
      <c r="L24" s="5">
        <v>5028.58</v>
      </c>
      <c r="M24" s="5">
        <v>5028.58</v>
      </c>
      <c r="N24" s="5">
        <v>5028.58</v>
      </c>
      <c r="O24" s="5">
        <v>5028.5300000000043</v>
      </c>
      <c r="P24" s="23"/>
      <c r="Q24" s="23"/>
    </row>
    <row r="25" spans="1:17">
      <c r="A25" s="14">
        <v>19</v>
      </c>
      <c r="B25" s="8" t="s">
        <v>14</v>
      </c>
      <c r="C25" s="6">
        <v>7942395</v>
      </c>
      <c r="D25" s="5">
        <v>757340.45</v>
      </c>
      <c r="E25" s="5">
        <v>757723.96</v>
      </c>
      <c r="F25" s="5">
        <v>757723.96</v>
      </c>
      <c r="G25" s="5">
        <v>757723.96</v>
      </c>
      <c r="H25" s="5">
        <v>717610.85</v>
      </c>
      <c r="I25" s="5">
        <v>717610.85</v>
      </c>
      <c r="J25" s="5">
        <v>579443.5</v>
      </c>
      <c r="K25" s="5">
        <v>579443.5</v>
      </c>
      <c r="L25" s="5">
        <v>579443.5</v>
      </c>
      <c r="M25" s="5">
        <v>579443.5</v>
      </c>
      <c r="N25" s="5">
        <v>579443.5</v>
      </c>
      <c r="O25" s="5">
        <v>579443.46999999974</v>
      </c>
      <c r="P25" s="23"/>
      <c r="Q25" s="23"/>
    </row>
    <row r="26" spans="1:17">
      <c r="A26" s="29">
        <v>20</v>
      </c>
      <c r="B26" s="8" t="s">
        <v>15</v>
      </c>
      <c r="C26" s="6">
        <v>15184.92</v>
      </c>
      <c r="D26" s="5">
        <v>15184.92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21</v>
      </c>
      <c r="B27" s="8" t="s">
        <v>16</v>
      </c>
      <c r="C27" s="6">
        <v>11493250.720000001</v>
      </c>
      <c r="D27" s="5">
        <v>487841.47</v>
      </c>
      <c r="E27" s="5">
        <v>1034651.03</v>
      </c>
      <c r="F27" s="5">
        <v>1034651.03</v>
      </c>
      <c r="G27" s="5">
        <v>1034651.03</v>
      </c>
      <c r="H27" s="5">
        <v>1022692.5700000001</v>
      </c>
      <c r="I27" s="5">
        <v>1022692.5700000001</v>
      </c>
      <c r="J27" s="5">
        <v>976011.84</v>
      </c>
      <c r="K27" s="5">
        <v>976011.84</v>
      </c>
      <c r="L27" s="5">
        <v>976011.84</v>
      </c>
      <c r="M27" s="5">
        <v>976011.84</v>
      </c>
      <c r="N27" s="5">
        <v>976011.84</v>
      </c>
      <c r="O27" s="5">
        <v>976011.82000000111</v>
      </c>
      <c r="P27" s="23"/>
      <c r="Q27" s="23"/>
    </row>
    <row r="28" spans="1:17" s="22" customFormat="1" ht="24" customHeight="1">
      <c r="A28" s="46" t="s">
        <v>18</v>
      </c>
      <c r="B28" s="47"/>
      <c r="C28" s="21">
        <v>101613256.13</v>
      </c>
      <c r="D28" s="21">
        <v>8832978.6799999997</v>
      </c>
      <c r="E28" s="21">
        <v>8753867.4899999984</v>
      </c>
      <c r="F28" s="21">
        <v>8753867.4899999984</v>
      </c>
      <c r="G28" s="21">
        <v>8753867.4899999984</v>
      </c>
      <c r="H28" s="21">
        <v>8856848.4499999993</v>
      </c>
      <c r="I28" s="21">
        <v>8856848.4499999993</v>
      </c>
      <c r="J28" s="21">
        <v>8134163.0500000007</v>
      </c>
      <c r="K28" s="21">
        <v>8134163.0500000007</v>
      </c>
      <c r="L28" s="21">
        <v>8134163.0500000007</v>
      </c>
      <c r="M28" s="21">
        <v>8134163.0500000007</v>
      </c>
      <c r="N28" s="21">
        <v>8134163.0500000007</v>
      </c>
      <c r="O28" s="21">
        <v>8134162.8300000047</v>
      </c>
      <c r="P28" s="30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3"/>
  <sheetViews>
    <sheetView tabSelected="1" zoomScale="90" zoomScaleNormal="90" workbookViewId="0">
      <selection activeCell="B33" sqref="B33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3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1" t="s">
        <v>40</v>
      </c>
      <c r="O1" s="51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2" t="str">
        <f>макс!L2</f>
        <v>Утверждено на заседании Комиссии по разработке Территориальной программы ОМС от " 27 " июля  2023года</v>
      </c>
      <c r="M2" s="52"/>
      <c r="N2" s="52"/>
      <c r="O2" s="52"/>
    </row>
    <row r="3" spans="1:46" ht="18.75">
      <c r="A3" s="12"/>
      <c r="B3" s="53" t="s">
        <v>39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46" ht="15" customHeight="1">
      <c r="A5" s="54" t="s">
        <v>0</v>
      </c>
      <c r="B5" s="56" t="s">
        <v>37</v>
      </c>
      <c r="C5" s="48" t="s">
        <v>38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46">
      <c r="A6" s="55"/>
      <c r="B6" s="57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46">
      <c r="A7" s="14">
        <v>1</v>
      </c>
      <c r="B7" s="8" t="s">
        <v>1</v>
      </c>
      <c r="C7" s="6">
        <v>9315320</v>
      </c>
      <c r="D7" s="5">
        <v>743660</v>
      </c>
      <c r="E7" s="5">
        <v>743660</v>
      </c>
      <c r="F7" s="5">
        <v>743660</v>
      </c>
      <c r="G7" s="5">
        <v>743660</v>
      </c>
      <c r="H7" s="5">
        <v>743660</v>
      </c>
      <c r="I7" s="5">
        <v>743660</v>
      </c>
      <c r="J7" s="5">
        <v>808893.33000000007</v>
      </c>
      <c r="K7" s="5">
        <v>808893.33000000007</v>
      </c>
      <c r="L7" s="5">
        <v>808893.33000000007</v>
      </c>
      <c r="M7" s="5">
        <v>808893.33000000007</v>
      </c>
      <c r="N7" s="5">
        <v>808893.33000000007</v>
      </c>
      <c r="O7" s="5">
        <v>808893.35000000196</v>
      </c>
      <c r="P7" s="23"/>
      <c r="Q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1"/>
      <c r="AS7" s="23"/>
      <c r="AT7" s="24"/>
    </row>
    <row r="8" spans="1:46">
      <c r="A8" s="14">
        <v>2</v>
      </c>
      <c r="B8" s="8" t="s">
        <v>41</v>
      </c>
      <c r="C8" s="6">
        <v>31455265.350000001</v>
      </c>
      <c r="D8" s="5">
        <v>2817403.75</v>
      </c>
      <c r="E8" s="5">
        <v>2817403.75</v>
      </c>
      <c r="F8" s="5">
        <v>2817403.75</v>
      </c>
      <c r="G8" s="5">
        <v>2817403.75</v>
      </c>
      <c r="H8" s="5">
        <v>2597241.25</v>
      </c>
      <c r="I8" s="5">
        <v>2597241.25</v>
      </c>
      <c r="J8" s="5">
        <v>2498527.98</v>
      </c>
      <c r="K8" s="5">
        <v>2498527.98</v>
      </c>
      <c r="L8" s="5">
        <v>2498527.98</v>
      </c>
      <c r="M8" s="5">
        <v>2498527.98</v>
      </c>
      <c r="N8" s="5">
        <v>2498527.98</v>
      </c>
      <c r="O8" s="5">
        <v>2498527.9499999951</v>
      </c>
      <c r="P8" s="23"/>
      <c r="Q8" s="23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1"/>
      <c r="AS8" s="23"/>
      <c r="AT8" s="24"/>
    </row>
    <row r="9" spans="1:46">
      <c r="A9" s="14">
        <v>3</v>
      </c>
      <c r="B9" s="8" t="s">
        <v>2</v>
      </c>
      <c r="C9" s="6">
        <v>13466414.76</v>
      </c>
      <c r="D9" s="5">
        <v>1231375</v>
      </c>
      <c r="E9" s="5">
        <v>1231375</v>
      </c>
      <c r="F9" s="5">
        <v>1231375</v>
      </c>
      <c r="G9" s="5">
        <v>1231375</v>
      </c>
      <c r="H9" s="5">
        <v>1188703.7200000002</v>
      </c>
      <c r="I9" s="5">
        <v>1188703.7200000002</v>
      </c>
      <c r="J9" s="5">
        <v>1027251.22</v>
      </c>
      <c r="K9" s="5">
        <v>1027251.22</v>
      </c>
      <c r="L9" s="5">
        <v>1027251.22</v>
      </c>
      <c r="M9" s="5">
        <v>1027251.22</v>
      </c>
      <c r="N9" s="5">
        <v>1027251.22</v>
      </c>
      <c r="O9" s="5">
        <v>1027251.219999999</v>
      </c>
      <c r="P9" s="23"/>
      <c r="Q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1"/>
      <c r="AS9" s="23"/>
      <c r="AT9" s="24"/>
    </row>
    <row r="10" spans="1:46" ht="30">
      <c r="A10" s="14">
        <v>4</v>
      </c>
      <c r="B10" s="8" t="s">
        <v>3</v>
      </c>
      <c r="C10" s="6">
        <v>11968452.859999999</v>
      </c>
      <c r="D10" s="5">
        <v>1037210</v>
      </c>
      <c r="E10" s="5">
        <v>1037210</v>
      </c>
      <c r="F10" s="5">
        <v>1037210</v>
      </c>
      <c r="G10" s="5">
        <v>1037210</v>
      </c>
      <c r="H10" s="5">
        <v>977451.6</v>
      </c>
      <c r="I10" s="5">
        <v>977451.6</v>
      </c>
      <c r="J10" s="5">
        <v>977451.62000000011</v>
      </c>
      <c r="K10" s="5">
        <v>977451.62000000011</v>
      </c>
      <c r="L10" s="5">
        <v>977451.62000000011</v>
      </c>
      <c r="M10" s="5">
        <v>977451.62000000011</v>
      </c>
      <c r="N10" s="5">
        <v>977451.62000000011</v>
      </c>
      <c r="O10" s="5">
        <v>977451.5600000018</v>
      </c>
      <c r="P10" s="23"/>
      <c r="Q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1"/>
      <c r="AS10" s="23"/>
      <c r="AT10" s="24"/>
    </row>
    <row r="11" spans="1:46" ht="30">
      <c r="A11" s="14">
        <v>5</v>
      </c>
      <c r="B11" s="8" t="s">
        <v>4</v>
      </c>
      <c r="C11" s="6">
        <v>10822210</v>
      </c>
      <c r="D11" s="5">
        <v>988285</v>
      </c>
      <c r="E11" s="5">
        <v>988285</v>
      </c>
      <c r="F11" s="5">
        <v>988285</v>
      </c>
      <c r="G11" s="5">
        <v>988285</v>
      </c>
      <c r="H11" s="5">
        <v>988285</v>
      </c>
      <c r="I11" s="5">
        <v>988285</v>
      </c>
      <c r="J11" s="5">
        <v>815416.66</v>
      </c>
      <c r="K11" s="5">
        <v>815416.66</v>
      </c>
      <c r="L11" s="5">
        <v>815416.66</v>
      </c>
      <c r="M11" s="5">
        <v>815416.66</v>
      </c>
      <c r="N11" s="5">
        <v>815416.66</v>
      </c>
      <c r="O11" s="5">
        <v>815416.700000001</v>
      </c>
      <c r="P11" s="23"/>
      <c r="Q11" s="23"/>
      <c r="Z11" s="23"/>
      <c r="AA11" s="23"/>
      <c r="AB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R11" s="31"/>
      <c r="AS11" s="23"/>
      <c r="AT11" s="24"/>
    </row>
    <row r="12" spans="1:46" ht="30">
      <c r="A12" s="14">
        <v>6</v>
      </c>
      <c r="B12" s="8" t="s">
        <v>5</v>
      </c>
      <c r="C12" s="6">
        <v>694735</v>
      </c>
      <c r="D12" s="5">
        <v>694735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  <c r="Z12" s="23"/>
      <c r="AA12" s="23"/>
      <c r="AB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R12" s="31"/>
      <c r="AS12" s="23"/>
      <c r="AT12" s="24"/>
    </row>
    <row r="13" spans="1:46" s="35" customFormat="1">
      <c r="A13" s="32">
        <v>7</v>
      </c>
      <c r="B13" s="33" t="s">
        <v>42</v>
      </c>
      <c r="C13" s="6">
        <v>11291890</v>
      </c>
      <c r="D13" s="5">
        <v>1105705</v>
      </c>
      <c r="E13" s="5">
        <v>1105705</v>
      </c>
      <c r="F13" s="5">
        <v>1105705</v>
      </c>
      <c r="G13" s="5">
        <v>1105705</v>
      </c>
      <c r="H13" s="5">
        <v>1105704.99</v>
      </c>
      <c r="I13" s="5">
        <v>1105704.99</v>
      </c>
      <c r="J13" s="5">
        <v>776276.67</v>
      </c>
      <c r="K13" s="5">
        <v>776276.67</v>
      </c>
      <c r="L13" s="5">
        <v>776276.67</v>
      </c>
      <c r="M13" s="5">
        <v>776276.67</v>
      </c>
      <c r="N13" s="5">
        <v>776276.67</v>
      </c>
      <c r="O13" s="5">
        <v>776276.67000000214</v>
      </c>
      <c r="P13" s="34"/>
      <c r="Q13" s="23"/>
      <c r="Z13" s="34"/>
      <c r="AA13" s="34"/>
      <c r="AB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R13" s="36"/>
      <c r="AS13" s="34"/>
      <c r="AT13" s="37"/>
    </row>
    <row r="14" spans="1:46">
      <c r="A14" s="14">
        <v>8</v>
      </c>
      <c r="B14" s="8" t="s">
        <v>6</v>
      </c>
      <c r="C14" s="6">
        <v>596885</v>
      </c>
      <c r="D14" s="5">
        <v>596885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  <c r="Z14" s="23"/>
      <c r="AA14" s="23"/>
      <c r="AB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R14" s="31"/>
      <c r="AS14" s="23"/>
      <c r="AT14" s="24"/>
    </row>
    <row r="15" spans="1:46" s="35" customFormat="1" ht="30">
      <c r="A15" s="32">
        <v>9</v>
      </c>
      <c r="B15" s="33" t="s">
        <v>7</v>
      </c>
      <c r="C15" s="6">
        <v>11546300</v>
      </c>
      <c r="D15" s="5">
        <v>733875</v>
      </c>
      <c r="E15" s="5">
        <v>733875</v>
      </c>
      <c r="F15" s="5">
        <v>733875</v>
      </c>
      <c r="G15" s="5">
        <v>733875</v>
      </c>
      <c r="H15" s="5">
        <v>1076350.01</v>
      </c>
      <c r="I15" s="5">
        <v>1076350.01</v>
      </c>
      <c r="J15" s="5">
        <v>1076350.01</v>
      </c>
      <c r="K15" s="5">
        <v>1076350.01</v>
      </c>
      <c r="L15" s="5">
        <v>1076350.01</v>
      </c>
      <c r="M15" s="5">
        <v>1076350.01</v>
      </c>
      <c r="N15" s="5">
        <v>1076350.01</v>
      </c>
      <c r="O15" s="5">
        <v>1076349.9299999995</v>
      </c>
      <c r="P15" s="34"/>
      <c r="Q15" s="23"/>
      <c r="Z15" s="34"/>
      <c r="AA15" s="34"/>
      <c r="AB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R15" s="36"/>
      <c r="AS15" s="34"/>
      <c r="AT15" s="37"/>
    </row>
    <row r="16" spans="1:46">
      <c r="A16" s="14">
        <v>10</v>
      </c>
      <c r="B16" s="8" t="s">
        <v>8</v>
      </c>
      <c r="C16" s="6">
        <v>10225325</v>
      </c>
      <c r="D16" s="5">
        <v>993177.5</v>
      </c>
      <c r="E16" s="5">
        <v>978500</v>
      </c>
      <c r="F16" s="5">
        <v>978500</v>
      </c>
      <c r="G16" s="5">
        <v>978500</v>
      </c>
      <c r="H16" s="5">
        <v>976665.31</v>
      </c>
      <c r="I16" s="5">
        <v>976665.31</v>
      </c>
      <c r="J16" s="5">
        <v>723886.14</v>
      </c>
      <c r="K16" s="5">
        <v>723886.14</v>
      </c>
      <c r="L16" s="5">
        <v>723886.14</v>
      </c>
      <c r="M16" s="5">
        <v>723886.14</v>
      </c>
      <c r="N16" s="5">
        <v>723886.14</v>
      </c>
      <c r="O16" s="5">
        <v>723886.17999999959</v>
      </c>
      <c r="P16" s="23"/>
      <c r="Q16" s="23"/>
      <c r="Z16" s="23"/>
      <c r="AA16" s="23"/>
      <c r="AB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R16" s="31"/>
      <c r="AS16" s="23"/>
      <c r="AT16" s="24"/>
    </row>
    <row r="17" spans="1:46" ht="30">
      <c r="A17" s="14">
        <v>11</v>
      </c>
      <c r="B17" s="8" t="s">
        <v>9</v>
      </c>
      <c r="C17" s="6">
        <v>12720500</v>
      </c>
      <c r="D17" s="5">
        <v>988285</v>
      </c>
      <c r="E17" s="5">
        <v>988285</v>
      </c>
      <c r="F17" s="5">
        <v>988285</v>
      </c>
      <c r="G17" s="5">
        <v>988285</v>
      </c>
      <c r="H17" s="5">
        <v>988285</v>
      </c>
      <c r="I17" s="5">
        <v>988285</v>
      </c>
      <c r="J17" s="5">
        <v>1131798.33</v>
      </c>
      <c r="K17" s="5">
        <v>1131798.33</v>
      </c>
      <c r="L17" s="5">
        <v>1131798.33</v>
      </c>
      <c r="M17" s="5">
        <v>1131798.33</v>
      </c>
      <c r="N17" s="5">
        <v>1131798.33</v>
      </c>
      <c r="O17" s="5">
        <v>1131798.350000001</v>
      </c>
      <c r="P17" s="23"/>
      <c r="Q17" s="23"/>
      <c r="Z17" s="23"/>
      <c r="AA17" s="23"/>
      <c r="AB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R17" s="31"/>
      <c r="AS17" s="23"/>
      <c r="AT17" s="24"/>
    </row>
    <row r="18" spans="1:46" ht="30">
      <c r="A18" s="14">
        <v>12</v>
      </c>
      <c r="B18" s="8" t="s">
        <v>24</v>
      </c>
      <c r="C18" s="6">
        <v>336041.25</v>
      </c>
      <c r="D18" s="5">
        <v>336041.25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  <c r="Z18" s="23"/>
      <c r="AA18" s="23"/>
      <c r="AB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R18" s="31"/>
      <c r="AS18" s="23"/>
      <c r="AT18" s="24"/>
    </row>
    <row r="19" spans="1:46">
      <c r="A19" s="14">
        <v>13</v>
      </c>
      <c r="B19" s="8" t="s">
        <v>10</v>
      </c>
      <c r="C19" s="6">
        <v>25272925</v>
      </c>
      <c r="D19" s="5">
        <v>2222250</v>
      </c>
      <c r="E19" s="5">
        <v>2222250</v>
      </c>
      <c r="F19" s="5">
        <v>2222250</v>
      </c>
      <c r="G19" s="5">
        <v>2222250</v>
      </c>
      <c r="H19" s="5">
        <v>2178217.5099999998</v>
      </c>
      <c r="I19" s="5">
        <v>2178217.5099999998</v>
      </c>
      <c r="J19" s="5">
        <v>2004581.67</v>
      </c>
      <c r="K19" s="5">
        <v>2004581.67</v>
      </c>
      <c r="L19" s="5">
        <v>2004581.67</v>
      </c>
      <c r="M19" s="5">
        <v>2004581.67</v>
      </c>
      <c r="N19" s="5">
        <v>2004581.67</v>
      </c>
      <c r="O19" s="5">
        <v>2004581.6299999985</v>
      </c>
      <c r="P19" s="23"/>
      <c r="Q19" s="23"/>
      <c r="Z19" s="23"/>
      <c r="AA19" s="23"/>
      <c r="AB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31"/>
      <c r="AS19" s="23"/>
      <c r="AT19" s="24"/>
    </row>
    <row r="20" spans="1:46" s="35" customFormat="1" ht="30">
      <c r="A20" s="32">
        <v>14</v>
      </c>
      <c r="B20" s="33" t="s">
        <v>11</v>
      </c>
      <c r="C20" s="38">
        <v>37982005</v>
      </c>
      <c r="D20" s="39">
        <v>2060277.5</v>
      </c>
      <c r="E20" s="39">
        <v>3439962.5</v>
      </c>
      <c r="F20" s="39">
        <v>3439962.5</v>
      </c>
      <c r="G20" s="39">
        <v>3439962.5</v>
      </c>
      <c r="H20" s="39">
        <v>3329881.24</v>
      </c>
      <c r="I20" s="39">
        <v>3329881.24</v>
      </c>
      <c r="J20" s="39">
        <v>3157012.92</v>
      </c>
      <c r="K20" s="39">
        <v>3157012.92</v>
      </c>
      <c r="L20" s="39">
        <v>3157012.92</v>
      </c>
      <c r="M20" s="39">
        <v>3157012.92</v>
      </c>
      <c r="N20" s="39">
        <v>3157012.92</v>
      </c>
      <c r="O20" s="39">
        <v>3157012.9200000037</v>
      </c>
      <c r="P20" s="34"/>
      <c r="Q20" s="34"/>
      <c r="Z20" s="34"/>
      <c r="AA20" s="34"/>
      <c r="AB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R20" s="36"/>
      <c r="AS20" s="34"/>
      <c r="AT20" s="37"/>
    </row>
    <row r="21" spans="1:46" s="35" customFormat="1">
      <c r="A21" s="32">
        <v>15</v>
      </c>
      <c r="B21" s="33" t="s">
        <v>12</v>
      </c>
      <c r="C21" s="38">
        <v>11949407.050000001</v>
      </c>
      <c r="D21" s="39">
        <v>1051887.5</v>
      </c>
      <c r="E21" s="39">
        <v>1037210</v>
      </c>
      <c r="F21" s="39">
        <v>1037210</v>
      </c>
      <c r="G21" s="39">
        <v>1037210</v>
      </c>
      <c r="H21" s="39">
        <v>1016045.5700000001</v>
      </c>
      <c r="I21" s="39">
        <v>1016045.5700000001</v>
      </c>
      <c r="J21" s="39">
        <v>958966.40999999992</v>
      </c>
      <c r="K21" s="39">
        <v>958966.40999999992</v>
      </c>
      <c r="L21" s="39">
        <v>958966.40999999992</v>
      </c>
      <c r="M21" s="39">
        <v>958966.40999999992</v>
      </c>
      <c r="N21" s="39">
        <v>958966.40999999992</v>
      </c>
      <c r="O21" s="39">
        <v>958966.35999999987</v>
      </c>
      <c r="P21" s="34"/>
      <c r="Q21" s="34"/>
      <c r="Z21" s="34"/>
      <c r="AA21" s="34"/>
      <c r="AB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R21" s="36"/>
      <c r="AS21" s="34"/>
      <c r="AT21" s="37"/>
    </row>
    <row r="22" spans="1:46" s="35" customFormat="1">
      <c r="A22" s="32">
        <v>16</v>
      </c>
      <c r="B22" s="33" t="s">
        <v>13</v>
      </c>
      <c r="C22" s="38">
        <v>25572232.5</v>
      </c>
      <c r="D22" s="39">
        <v>2174860</v>
      </c>
      <c r="E22" s="39">
        <v>2174860</v>
      </c>
      <c r="F22" s="39">
        <v>2174860</v>
      </c>
      <c r="G22" s="39">
        <v>2174860</v>
      </c>
      <c r="H22" s="39">
        <v>2174860</v>
      </c>
      <c r="I22" s="39">
        <v>2174860</v>
      </c>
      <c r="J22" s="39">
        <v>2087178.7600000002</v>
      </c>
      <c r="K22" s="39">
        <v>2087178.7600000002</v>
      </c>
      <c r="L22" s="39">
        <v>2087178.7600000002</v>
      </c>
      <c r="M22" s="39">
        <v>2087178.7600000002</v>
      </c>
      <c r="N22" s="39">
        <v>2087178.7600000002</v>
      </c>
      <c r="O22" s="39">
        <v>2087178.6999999974</v>
      </c>
      <c r="P22" s="34"/>
      <c r="Q22" s="34"/>
      <c r="Z22" s="34"/>
      <c r="AA22" s="34"/>
      <c r="AB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R22" s="36"/>
      <c r="AS22" s="34"/>
      <c r="AT22" s="37"/>
    </row>
    <row r="23" spans="1:46" s="35" customFormat="1">
      <c r="A23" s="32">
        <v>17</v>
      </c>
      <c r="B23" s="33" t="s">
        <v>17</v>
      </c>
      <c r="C23" s="38">
        <v>12382062.5</v>
      </c>
      <c r="D23" s="39">
        <v>1092377.5</v>
      </c>
      <c r="E23" s="39">
        <v>1092377.5</v>
      </c>
      <c r="F23" s="39">
        <v>1092377.5</v>
      </c>
      <c r="G23" s="39">
        <v>1092377.5</v>
      </c>
      <c r="H23" s="39">
        <v>1092377.5</v>
      </c>
      <c r="I23" s="39">
        <v>1092377.5</v>
      </c>
      <c r="J23" s="39">
        <v>971299.58000000007</v>
      </c>
      <c r="K23" s="39">
        <v>971299.58000000007</v>
      </c>
      <c r="L23" s="39">
        <v>971299.58000000007</v>
      </c>
      <c r="M23" s="39">
        <v>971299.58000000007</v>
      </c>
      <c r="N23" s="39">
        <v>971299.58000000007</v>
      </c>
      <c r="O23" s="39">
        <v>971299.5999999973</v>
      </c>
      <c r="P23" s="34"/>
      <c r="Q23" s="34"/>
      <c r="Z23" s="34"/>
      <c r="AA23" s="34"/>
      <c r="AB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R23" s="36"/>
      <c r="AS23" s="34"/>
      <c r="AT23" s="37"/>
    </row>
    <row r="24" spans="1:46" s="35" customFormat="1">
      <c r="A24" s="32">
        <v>18</v>
      </c>
      <c r="B24" s="33" t="s">
        <v>43</v>
      </c>
      <c r="C24" s="38">
        <v>13111900</v>
      </c>
      <c r="D24" s="39">
        <v>1280626.25</v>
      </c>
      <c r="E24" s="39">
        <v>1280626.25</v>
      </c>
      <c r="F24" s="39">
        <v>1280626.25</v>
      </c>
      <c r="G24" s="39">
        <v>1280626.25</v>
      </c>
      <c r="H24" s="39">
        <v>1236593.76</v>
      </c>
      <c r="I24" s="39">
        <v>1236593.76</v>
      </c>
      <c r="J24" s="39">
        <v>919367.91999999993</v>
      </c>
      <c r="K24" s="39">
        <v>919367.91999999993</v>
      </c>
      <c r="L24" s="39">
        <v>919367.91999999993</v>
      </c>
      <c r="M24" s="39">
        <v>919367.91999999993</v>
      </c>
      <c r="N24" s="39">
        <v>919367.91999999993</v>
      </c>
      <c r="O24" s="39">
        <v>919367.88000000094</v>
      </c>
      <c r="P24" s="34"/>
      <c r="Q24" s="34"/>
      <c r="Z24" s="34"/>
      <c r="AA24" s="34"/>
      <c r="AB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R24" s="36"/>
      <c r="AS24" s="34"/>
      <c r="AT24" s="37"/>
    </row>
    <row r="25" spans="1:46" s="35" customFormat="1" ht="30">
      <c r="A25" s="32">
        <v>19</v>
      </c>
      <c r="B25" s="33" t="s">
        <v>14</v>
      </c>
      <c r="C25" s="38">
        <v>8718435</v>
      </c>
      <c r="D25" s="39">
        <v>831725</v>
      </c>
      <c r="E25" s="39">
        <v>831725</v>
      </c>
      <c r="F25" s="39">
        <v>831725</v>
      </c>
      <c r="G25" s="39">
        <v>831725</v>
      </c>
      <c r="H25" s="39">
        <v>787692.5</v>
      </c>
      <c r="I25" s="39">
        <v>787692.5</v>
      </c>
      <c r="J25" s="39">
        <v>636025.01</v>
      </c>
      <c r="K25" s="39">
        <v>636025.01</v>
      </c>
      <c r="L25" s="39">
        <v>636025.01</v>
      </c>
      <c r="M25" s="39">
        <v>636025.01</v>
      </c>
      <c r="N25" s="39">
        <v>636025.01</v>
      </c>
      <c r="O25" s="39">
        <v>636024.94999999984</v>
      </c>
      <c r="P25" s="34"/>
      <c r="Q25" s="34"/>
      <c r="Z25" s="34"/>
      <c r="AA25" s="34"/>
      <c r="AB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36"/>
      <c r="AS25" s="34"/>
      <c r="AT25" s="37"/>
    </row>
    <row r="26" spans="1:46" s="35" customFormat="1">
      <c r="A26" s="32">
        <v>20</v>
      </c>
      <c r="B26" s="33" t="s">
        <v>15</v>
      </c>
      <c r="C26" s="38">
        <v>782800</v>
      </c>
      <c r="D26" s="39">
        <v>782800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4"/>
      <c r="Q26" s="34"/>
      <c r="Z26" s="34"/>
      <c r="AA26" s="34"/>
      <c r="AB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R26" s="36"/>
      <c r="AS26" s="34"/>
      <c r="AT26" s="37"/>
    </row>
    <row r="27" spans="1:46" s="35" customFormat="1">
      <c r="A27" s="32">
        <v>21</v>
      </c>
      <c r="B27" s="33" t="s">
        <v>16</v>
      </c>
      <c r="C27" s="38">
        <v>21147051.719999999</v>
      </c>
      <c r="D27" s="39">
        <v>874990</v>
      </c>
      <c r="E27" s="39">
        <v>1905766.25</v>
      </c>
      <c r="F27" s="39">
        <v>1905766.25</v>
      </c>
      <c r="G27" s="39">
        <v>1905766.25</v>
      </c>
      <c r="H27" s="39">
        <v>1883750.01</v>
      </c>
      <c r="I27" s="39">
        <v>1883750.01</v>
      </c>
      <c r="J27" s="39">
        <v>1797877.17</v>
      </c>
      <c r="K27" s="39">
        <v>1797877.17</v>
      </c>
      <c r="L27" s="39">
        <v>1797877.17</v>
      </c>
      <c r="M27" s="39">
        <v>1797877.17</v>
      </c>
      <c r="N27" s="39">
        <v>1797877.17</v>
      </c>
      <c r="O27" s="39">
        <v>1797877.100000002</v>
      </c>
      <c r="P27" s="34"/>
      <c r="Q27" s="34"/>
      <c r="Z27" s="34"/>
      <c r="AA27" s="34"/>
      <c r="AB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R27" s="36"/>
      <c r="AS27" s="34"/>
      <c r="AT27" s="37"/>
    </row>
    <row r="28" spans="1:46" s="42" customFormat="1" ht="23.25" customHeight="1">
      <c r="A28" s="58" t="s">
        <v>18</v>
      </c>
      <c r="B28" s="59"/>
      <c r="C28" s="40">
        <v>281358157.99000001</v>
      </c>
      <c r="D28" s="40">
        <v>24638431.25</v>
      </c>
      <c r="E28" s="40">
        <v>24609076.25</v>
      </c>
      <c r="F28" s="40">
        <v>24609076.25</v>
      </c>
      <c r="G28" s="40">
        <v>24609076.25</v>
      </c>
      <c r="H28" s="40">
        <v>24341764.970000003</v>
      </c>
      <c r="I28" s="40">
        <v>24341764.970000003</v>
      </c>
      <c r="J28" s="40">
        <v>22368161.400000006</v>
      </c>
      <c r="K28" s="40">
        <v>22368161.400000006</v>
      </c>
      <c r="L28" s="40">
        <v>22368161.400000006</v>
      </c>
      <c r="M28" s="40">
        <v>22368161.400000006</v>
      </c>
      <c r="N28" s="40">
        <v>22368161.400000006</v>
      </c>
      <c r="O28" s="40">
        <v>22368161.050000001</v>
      </c>
      <c r="P28" s="34"/>
      <c r="Q28" s="34"/>
      <c r="R28" s="35"/>
      <c r="S28" s="35"/>
      <c r="T28" s="35"/>
      <c r="U28" s="35"/>
      <c r="V28" s="35"/>
      <c r="W28" s="35"/>
      <c r="X28" s="35"/>
      <c r="Y28" s="35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</row>
    <row r="29" spans="1:46" s="35" customFormat="1">
      <c r="A29" s="43"/>
      <c r="B29" s="28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</row>
    <row r="30" spans="1:46" s="35" customFormat="1">
      <c r="A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R30" s="34"/>
    </row>
    <row r="31" spans="1:46" s="35" customFormat="1">
      <c r="A31" s="43"/>
      <c r="B31" s="28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R31" s="34"/>
    </row>
    <row r="32" spans="1:46" s="35" customFormat="1">
      <c r="A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34"/>
      <c r="Q32" s="34"/>
    </row>
    <row r="33" spans="1:44" s="35" customFormat="1">
      <c r="A33" s="43"/>
      <c r="B33" s="28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34"/>
      <c r="Q33" s="34"/>
      <c r="R33" s="34"/>
    </row>
    <row r="34" spans="1:44" s="35" customFormat="1">
      <c r="A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R34" s="34"/>
    </row>
    <row r="35" spans="1:44" s="35" customFormat="1">
      <c r="A35" s="43"/>
      <c r="B35" s="28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34"/>
      <c r="AR35" s="34"/>
    </row>
    <row r="36" spans="1:44" s="35" customFormat="1">
      <c r="A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34"/>
      <c r="AR36" s="34"/>
    </row>
    <row r="37" spans="1:44" s="35" customFormat="1">
      <c r="A37" s="43"/>
      <c r="B37" s="28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34"/>
      <c r="AR37" s="34"/>
    </row>
    <row r="38" spans="1:44" s="35" customFormat="1">
      <c r="A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34"/>
      <c r="AR38" s="34"/>
    </row>
    <row r="39" spans="1:44" s="35" customFormat="1">
      <c r="A39" s="43"/>
      <c r="B39" s="28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34"/>
      <c r="AR39" s="34"/>
    </row>
    <row r="40" spans="1:44" s="35" customFormat="1">
      <c r="A40" s="43"/>
      <c r="C40" s="44"/>
      <c r="P40" s="34"/>
      <c r="AR40" s="34"/>
    </row>
    <row r="41" spans="1:44" s="35" customFormat="1">
      <c r="A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34"/>
      <c r="AR41" s="34"/>
    </row>
    <row r="42" spans="1:44" s="35" customFormat="1">
      <c r="A42" s="43"/>
      <c r="C42" s="45"/>
      <c r="P42" s="34"/>
      <c r="AR42" s="34"/>
    </row>
    <row r="43" spans="1:44" s="35" customFormat="1">
      <c r="A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34"/>
      <c r="AR43" s="34"/>
    </row>
    <row r="44" spans="1:44" s="35" customFormat="1">
      <c r="A44" s="43"/>
      <c r="C44" s="45"/>
      <c r="P44" s="34"/>
      <c r="AR44" s="34"/>
    </row>
    <row r="45" spans="1:44" s="35" customFormat="1">
      <c r="A45" s="4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34"/>
      <c r="AR45" s="34"/>
    </row>
    <row r="46" spans="1:44" s="35" customFormat="1">
      <c r="A46" s="43"/>
      <c r="C46" s="45"/>
      <c r="D46" s="45"/>
      <c r="E46" s="45"/>
      <c r="F46" s="45"/>
      <c r="G46" s="45"/>
      <c r="H46" s="45"/>
      <c r="P46" s="34"/>
      <c r="AR46" s="34"/>
    </row>
    <row r="47" spans="1:44" s="35" customFormat="1">
      <c r="A47" s="4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34"/>
      <c r="AR47" s="34"/>
    </row>
    <row r="48" spans="1:44" s="35" customFormat="1">
      <c r="A48" s="43"/>
      <c r="C48" s="45"/>
      <c r="P48" s="34"/>
      <c r="AR48" s="34"/>
    </row>
    <row r="49" spans="1:44" s="35" customFormat="1">
      <c r="A49" s="4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34"/>
      <c r="AR49" s="34"/>
    </row>
    <row r="50" spans="1:44" s="35" customFormat="1">
      <c r="A50" s="43"/>
      <c r="C50" s="45"/>
      <c r="P50" s="34"/>
      <c r="AR50" s="34"/>
    </row>
    <row r="51" spans="1:44" s="35" customFormat="1">
      <c r="A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34"/>
      <c r="AR51" s="34"/>
    </row>
    <row r="52" spans="1:44" s="35" customFormat="1">
      <c r="A52" s="43"/>
      <c r="C52" s="45"/>
      <c r="P52" s="34"/>
      <c r="AR52" s="34"/>
    </row>
    <row r="53" spans="1:44" s="35" customFormat="1">
      <c r="A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34"/>
      <c r="AR53" s="34"/>
    </row>
    <row r="54" spans="1:44" s="35" customFormat="1">
      <c r="A54" s="43"/>
      <c r="C54" s="45"/>
      <c r="P54" s="34"/>
      <c r="AR54" s="34"/>
    </row>
    <row r="55" spans="1:44" s="35" customFormat="1">
      <c r="A55" s="4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34"/>
      <c r="AR55" s="34"/>
    </row>
    <row r="56" spans="1:44" s="35" customFormat="1">
      <c r="A56" s="43"/>
      <c r="C56" s="45"/>
      <c r="P56" s="34"/>
      <c r="AR56" s="34"/>
    </row>
    <row r="57" spans="1:44"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3"/>
      <c r="AR57" s="23"/>
    </row>
    <row r="58" spans="1:44">
      <c r="P58" s="23"/>
      <c r="AR58" s="23"/>
    </row>
    <row r="59" spans="1:44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3"/>
      <c r="AR59" s="23"/>
    </row>
    <row r="60" spans="1:44">
      <c r="P60" s="23"/>
      <c r="AR60" s="23"/>
    </row>
    <row r="61" spans="1:44"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3"/>
      <c r="AR61" s="23"/>
    </row>
    <row r="62" spans="1:44">
      <c r="P62" s="23"/>
      <c r="AR62" s="23"/>
    </row>
    <row r="63" spans="1:44">
      <c r="P63" s="23"/>
      <c r="AR63" s="23"/>
    </row>
    <row r="64" spans="1:44">
      <c r="P64" s="23"/>
      <c r="AR64" s="23"/>
    </row>
    <row r="65" spans="3:44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3"/>
      <c r="AR65" s="23"/>
    </row>
    <row r="66" spans="3:44">
      <c r="P66" s="23"/>
      <c r="AR66" s="23"/>
    </row>
    <row r="67" spans="3:44"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3"/>
      <c r="AR67" s="23"/>
    </row>
    <row r="68" spans="3:44">
      <c r="P68" s="23"/>
      <c r="AR68" s="23"/>
    </row>
    <row r="69" spans="3:44"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3"/>
      <c r="AR69" s="23"/>
    </row>
    <row r="70" spans="3:44">
      <c r="P70" s="23"/>
      <c r="AR70" s="23"/>
    </row>
    <row r="71" spans="3:44"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3"/>
      <c r="AR71" s="23"/>
    </row>
    <row r="72" spans="3:44">
      <c r="P72" s="23"/>
      <c r="AR72" s="23"/>
    </row>
    <row r="73" spans="3:44"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3"/>
      <c r="AR73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2023-02-01T09:47:59Z</cp:lastPrinted>
  <dcterms:created xsi:type="dcterms:W3CDTF">2020-01-20T12:23:13Z</dcterms:created>
  <dcterms:modified xsi:type="dcterms:W3CDTF">2023-08-01T07:31:34Z</dcterms:modified>
</cp:coreProperties>
</file>